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D:\Desktop\Giao Tai san cong\Phu luc kem QD\5. Phụ lục kèm QĐ\"/>
    </mc:Choice>
  </mc:AlternateContent>
  <xr:revisionPtr revIDLastSave="0" documentId="13_ncr:1_{E0CC0051-9044-4D65-87E8-15C76A0AF9D5}" xr6:coauthVersionLast="47" xr6:coauthVersionMax="47" xr10:uidLastSave="{00000000-0000-0000-0000-000000000000}"/>
  <bookViews>
    <workbookView xWindow="-120" yWindow="-120" windowWidth="20730" windowHeight="11160" activeTab="4" xr2:uid="{00000000-000D-0000-FFFF-FFFF00000000}"/>
  </bookViews>
  <sheets>
    <sheet name="Pl 35 - Bắc Sơn" sheetId="2" r:id="rId1"/>
    <sheet name="Pl 36 - Vũ Lăng" sheetId="3" r:id="rId2"/>
    <sheet name="PL 37 - Hưng Vũ" sheetId="5" r:id="rId3"/>
    <sheet name="PL 38 - Nhất Hòa" sheetId="4" r:id="rId4"/>
    <sheet name="PL 39 - Tân Tri" sheetId="1" r:id="rId5"/>
    <sheet name="PL 40 - Vũ Lễ" sheetId="6" r:id="rId6"/>
  </sheets>
  <definedNames>
    <definedName name="_xlnm._FilterDatabase" localSheetId="3" hidden="1">'PL 38 - Nhất Hòa'!$A$8:$K$23</definedName>
    <definedName name="_xlnm._FilterDatabase" localSheetId="4" hidden="1">'PL 39 - Tân Tri'!#REF!</definedName>
    <definedName name="chuong_pl_1" localSheetId="0">'Pl 35 - Bắc Sơn'!#REF!</definedName>
    <definedName name="chuong_pl_1_name" localSheetId="0">'Pl 35 - Bắc Sơn'!#REF!</definedName>
    <definedName name="_xlnm.Print_Area" localSheetId="0">'Pl 35 - Bắc Sơn'!$A$1:$K$58</definedName>
    <definedName name="_xlnm.Print_Area" localSheetId="1">'Pl 36 - Vũ Lăng'!$A$1:$K$27</definedName>
    <definedName name="_xlnm.Print_Area" localSheetId="4">'PL 39 - Tân Tri'!$A$1:$K$28</definedName>
    <definedName name="_xlnm.Print_Titles" localSheetId="0">'Pl 35 - Bắc Sơn'!$6:$7</definedName>
    <definedName name="_xlnm.Print_Titles" localSheetId="1">'Pl 36 - Vũ Lăng'!$6:$7</definedName>
    <definedName name="_xlnm.Print_Titles" localSheetId="3">'PL 38 - Nhất Hòa'!$6:$7</definedName>
    <definedName name="_xlnm.Print_Titles" localSheetId="4">'PL 39 - Tân Tri'!$6:$7</definedName>
    <definedName name="_xlnm.Print_Titles" localSheetId="5">'PL 40 - Vũ Lễ'!$6:$7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6" l="1"/>
  <c r="A4" i="1"/>
  <c r="A4" i="4"/>
  <c r="A4" i="5"/>
  <c r="A4" i="3"/>
  <c r="I8" i="6" l="1"/>
  <c r="H8" i="6"/>
  <c r="G8" i="6"/>
  <c r="C8" i="6"/>
  <c r="G8" i="4"/>
  <c r="C8" i="4"/>
  <c r="I8" i="3"/>
  <c r="H8" i="3"/>
  <c r="G8" i="3"/>
  <c r="C8" i="3"/>
  <c r="C8" i="2"/>
  <c r="I8" i="5"/>
  <c r="H8" i="5"/>
  <c r="G8" i="5"/>
  <c r="C8" i="5"/>
  <c r="I8" i="1"/>
  <c r="H8" i="1"/>
  <c r="G8" i="1"/>
  <c r="C8" i="1"/>
  <c r="I21" i="4" l="1"/>
  <c r="I8" i="4" s="1"/>
  <c r="H10" i="4"/>
  <c r="H8" i="4" s="1"/>
  <c r="H58" i="2" l="1"/>
  <c r="I58" i="2" s="1"/>
  <c r="G44" i="2"/>
  <c r="I40" i="2"/>
  <c r="I8" i="2" s="1"/>
  <c r="G38" i="2"/>
  <c r="G8" i="2" s="1"/>
  <c r="H30" i="2"/>
  <c r="H8"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10</author>
  </authors>
  <commentList>
    <comment ref="B44" authorId="0" shapeId="0" xr:uid="{00000000-0006-0000-0000-000001000000}">
      <text>
        <r>
          <rPr>
            <sz val="9"/>
            <color indexed="81"/>
            <rFont val="Tahoma"/>
            <family val="2"/>
          </rPr>
          <t xml:space="preserve">nhà y tế: 7,2m*10,2m
</t>
        </r>
      </text>
    </comment>
  </commentList>
</comments>
</file>

<file path=xl/sharedStrings.xml><?xml version="1.0" encoding="utf-8"?>
<sst xmlns="http://schemas.openxmlformats.org/spreadsheetml/2006/main" count="489" uniqueCount="249">
  <si>
    <t>Phụ lục 39:</t>
  </si>
  <si>
    <t>XÃ TÂN TRI</t>
  </si>
  <si>
    <t>STT</t>
  </si>
  <si>
    <t>Tên đơn vị</t>
  </si>
  <si>
    <t>Địa chỉ nhà, đất</t>
  </si>
  <si>
    <t>Hồ sơ pháp lý</t>
  </si>
  <si>
    <t>Mục đích sử dụng</t>
  </si>
  <si>
    <t>Hiện trạng sử dụng</t>
  </si>
  <si>
    <t>Nhà, đất (m2)</t>
  </si>
  <si>
    <t>Công trình khác gắn liền với đất</t>
  </si>
  <si>
    <t>Ghi chú</t>
  </si>
  <si>
    <t>Diện tích đất</t>
  </si>
  <si>
    <t>Diện tích xây dựng nhà</t>
  </si>
  <si>
    <t>Diện tích sàn xây dựng nhà</t>
  </si>
  <si>
    <t/>
  </si>
  <si>
    <t>TỔNG</t>
  </si>
  <si>
    <t>Trụ sở UBND xã Tân Tri (sử dụng Trụ sở UBND xã Đồng Ý cũ)</t>
  </si>
  <si>
    <t>Thôn Khau Ràng, xã Tân Tri</t>
  </si>
  <si>
    <t>GCN quyền quản lý, sử dụng nhà đất thuộc trụ sở làm việc thuộc sở hữu nhà nước do chủ tịch UBND huyện Bắc Sơn cấp (không ghi ngày tháng năm cấp), diện tích 440,0m2</t>
  </si>
  <si>
    <t>Đất trụ sở cơ quan</t>
  </si>
  <si>
    <t>Đang sử dụng</t>
  </si>
  <si>
    <t>Nhà làm việc 02 tầng</t>
  </si>
  <si>
    <t>Nhà để xe, sân bê tông, cổng, tường rào, kho để đồ</t>
  </si>
  <si>
    <t>Bếp ăn</t>
  </si>
  <si>
    <t>Hội trường của UBND xã Tân Tri (sử dụng NVH xã Đồng Ý cũ)</t>
  </si>
  <si>
    <t>Chưa được cấp GCNQSDĐ</t>
  </si>
  <si>
    <t>Đất cơ sở văn hóa</t>
  </si>
  <si>
    <t>Nhà 01 tầng</t>
  </si>
  <si>
    <t>Sân bê tông</t>
  </si>
  <si>
    <t>Nhà vệ sinh</t>
  </si>
  <si>
    <t>Trụ sở UBND xã Tân Tri (sử dụng Trụ sở UBND xã Tân Tri cũ)</t>
  </si>
  <si>
    <t>2.1</t>
  </si>
  <si>
    <t>Trụ sở mới: Thôn Ngọc Lâu</t>
  </si>
  <si>
    <t>Thôn Ngọc Lâu, xã Tân Tri</t>
  </si>
  <si>
    <t>GCNQSDĐ số  BP 195067 do UBND tỉnh Lạng Sơn cấp ngày 15/4/2014 (Thửa đất số 202, tờ bản đồ số 117)</t>
  </si>
  <si>
    <t>Khu nhà 02 tầng</t>
  </si>
  <si>
    <t>Nhà để xe, sân bê tông, cổng, tường rào, bể nước</t>
  </si>
  <si>
    <t>Nhà cấp IV (Khối đoàn thể)</t>
  </si>
  <si>
    <t>2.2</t>
  </si>
  <si>
    <t>Trụ sở cũ: Thôn Pò Đồn</t>
  </si>
  <si>
    <t>Thôn Pò Đồn, xã Tân Tri</t>
  </si>
  <si>
    <t>GCNQSDĐ số BL 113056 do UBND tỉnh Lạng Sơn cấp ngày 31/3/2011</t>
  </si>
  <si>
    <t>Nhà cấp IV</t>
  </si>
  <si>
    <t>Trụ sở UBND xã Vạn Thủy cũ</t>
  </si>
  <si>
    <t>Thôn Nà Thí, xã Tân Tri</t>
  </si>
  <si>
    <t>3.1</t>
  </si>
  <si>
    <t xml:space="preserve"> Khu I: Thôn Nà Thí</t>
  </si>
  <si>
    <t>GCNQSDĐ số BĐ 113077 do UBND tỉnh Lạng Sơn cấp ngày 31/3/2011</t>
  </si>
  <si>
    <t>Không sử dụng</t>
  </si>
  <si>
    <t>3.2</t>
  </si>
  <si>
    <t>Khu II: Thôn Nà Thí</t>
  </si>
  <si>
    <t>GCNQSDĐ số BĐ 113078 do UBND tỉnh Lạng Sơn cấp ngày 31/3/2011</t>
  </si>
  <si>
    <t>Nhà 02 tầng (nhà mới)</t>
  </si>
  <si>
    <t>Nhà để xe</t>
  </si>
  <si>
    <t>Nhà 02 tầng (nhà cũ)</t>
  </si>
  <si>
    <t>Nhà bếp</t>
  </si>
  <si>
    <t>Nhà bảo vệ</t>
  </si>
  <si>
    <t>XÃ BẮC SƠN</t>
  </si>
  <si>
    <t>TT</t>
  </si>
  <si>
    <t>Đơn vị/ Cơ sở nhà đất</t>
  </si>
  <si>
    <t>Địa chỉ</t>
  </si>
  <si>
    <t xml:space="preserve">Mục đích sử dụng </t>
  </si>
  <si>
    <t>Đất</t>
  </si>
  <si>
    <t>Nhà</t>
  </si>
  <si>
    <t>Ủy ban Mặt trận Tổ Quốc Việt Nam xã</t>
  </si>
  <si>
    <t>Khối phố Hoàng Văn Thụ, xã Bắc Sơn</t>
  </si>
  <si>
    <t>GCNQSDĐ số BP 195396 do UBND tỉnh Lạng Sơn cấp ngày 16/01/2014</t>
  </si>
  <si>
    <t>Nhà làm việc 03 tầng</t>
  </si>
  <si>
    <t>Trung tâm Chính trị xã (Phòng GD&amp;ĐT cũ)</t>
  </si>
  <si>
    <t>GCNQSDĐ số vào sổ I 058269, UBND tỉnh Lạng Sơn cấp ngày 17/4/1997, diện tích 2.454m2; Số liệu mới trích đo địa chính số 08-2019 tờ số 47 do văn phòng đăng ký đất đai đo đạc ngày 18/04/2019: 1.011m2</t>
  </si>
  <si>
    <t>Đất trụ sở cơ quan</t>
  </si>
  <si>
    <t>Nhà để xe, sân bê tông, cổng, tường rào</t>
  </si>
  <si>
    <t>Trụ sở Đảng ủy, HĐND và UBND xã Bắc Sơn</t>
  </si>
  <si>
    <t>GCNQSDĐ số AĐ 557625 ngày 26/6/2006 do UBND tỉnh Lạng Sơn cấp, diện tích 4.386,4m2; Diện tích hiện trạng theo thửa đất 66, tờ bản đồ số 90: 4.731,9m2.</t>
  </si>
  <si>
    <t>Hội trường trung tâm hành chính xã</t>
  </si>
  <si>
    <t xml:space="preserve"> Chưa được cấp GCNQSDĐ, hiện trạng thửa đất số 63, tờ bản đồ 90, diện tích là 1.210,3 m2</t>
  </si>
  <si>
    <t>Tường rào</t>
  </si>
  <si>
    <t>Trụ sở làm việc Huyện ủy cũ</t>
  </si>
  <si>
    <t>Ban chỉ huy phòng thủ tác chiến khu vực số 2 sử dụng</t>
  </si>
  <si>
    <t>Trụ sở làm việc nhà 3 tầng</t>
  </si>
  <si>
    <t>Nhà để xe, sân, tường rào, cổng</t>
  </si>
  <si>
    <t>Nhà khách 2 tầng</t>
  </si>
  <si>
    <t>Nhà làm việc 02 tầng (XD 1985)</t>
  </si>
  <si>
    <t>Nhà đa năng</t>
  </si>
  <si>
    <t>Trụ sở Trung tâm Chính trị (cũ)</t>
  </si>
  <si>
    <t xml:space="preserve"> - GCNQSDĐ số T00087 được UBND tỉnh Lạng Sơn cấp ngày 27/9/2006
 - GCNQSDĐ số T01369 được UBND tỉnh Lạng Sơn cấp ngày 02/11/2012</t>
  </si>
  <si>
    <t>Sân, tường rào, nhà để xe</t>
  </si>
  <si>
    <t xml:space="preserve">Trụ sở Bộ phận một cửa VP HĐND&amp;UBND huyện (cũ)
</t>
  </si>
  <si>
    <t>Khối phố Nguyễn Thị Minh Khai, xã Bắc Sơn</t>
  </si>
  <si>
    <t xml:space="preserve"> - Quyết định số 831/QĐ-UBND ngày 08/5/2019 của UBND tỉnh Lạng Sơn về việc tiếp nhận và điều chuyển nhà, đất (DT 268,2m2).
 - Theo kết quả đo hiện trạng thửa đất, tờ số 37 đo ngày 24/02/2023 (DT 261,2m2)</t>
  </si>
  <si>
    <t>Sân, tường rào</t>
  </si>
  <si>
    <t xml:space="preserve"> - GCNQSD đất số A910446 của UBND tỉnh cấp ngày 08/8/1993 (1.452m2)
 - Diện tích hiện trạng sử dụng theo thửa đất số 02, tờ bản đồ 93 (865m2)</t>
  </si>
  <si>
    <t>Trụ sở cơ quan</t>
  </si>
  <si>
    <t>Trụ sở Trung tâm dịch vụ nông nghiệp cũ</t>
  </si>
  <si>
    <t>Chưa được cấp GCNQSDĐ, thửa đất số 58, tờ bản đồ 93 (diện tích là 405m2)</t>
  </si>
  <si>
    <t>Trụ sở làm việc</t>
  </si>
  <si>
    <t>Nhà làm việc 3 tầng</t>
  </si>
  <si>
    <t>Nhà làm việc 2 tầng</t>
  </si>
  <si>
    <t>Trụ sở Trạm khuyến nông cũ</t>
  </si>
  <si>
    <t>GCNQSDĐ số BP 195392 ngày 16/1/2014 do UBND tỉnh cấp cho Trạm Khuyến nông.</t>
  </si>
  <si>
    <t>Tường rào, sân</t>
  </si>
  <si>
    <t>Trụ sở UBND thị trấn cũ</t>
  </si>
  <si>
    <t>Hội trường nhà văn hóa</t>
  </si>
  <si>
    <t>Trụ sở UBND Long Đống cũ</t>
  </si>
  <si>
    <t>Thôn Long Hưng, xã Bắc Sơn</t>
  </si>
  <si>
    <t>GCNQSDĐ số BP 195492 do UBND tỉnh Lạng Sơn cấp ngày 12/12/2013</t>
  </si>
  <si>
    <t>Sân, tường rào, cổng</t>
  </si>
  <si>
    <t>Trụ sở UBND Bắc Quỳnh</t>
  </si>
  <si>
    <t>Thôn Trí Yên, xã Bắc Sơn</t>
  </si>
  <si>
    <r>
      <t xml:space="preserve"> - GCNQSDĐ số BP 195832 ngày 19/8/2013 do UBND tỉnh cấp, diện tích 1.351m2
 - Mảnh trích đo địa chính số 108-2018 tờ số 33 ngày 27/3/2018 do Sở TN&amp;MT duyệt ngày 16/4/2018 (Điều chuyển trường học sang 2.011,8m</t>
    </r>
    <r>
      <rPr>
        <vertAlign val="superscript"/>
        <sz val="12"/>
        <rFont val="Times New Roman"/>
        <family val="1"/>
      </rPr>
      <t>2</t>
    </r>
    <r>
      <rPr>
        <sz val="12"/>
        <rFont val="Times New Roman"/>
        <family val="1"/>
      </rPr>
      <t>)</t>
    </r>
  </si>
  <si>
    <t>Đất xây dựng trụ sở tổ chức sự nghiệp</t>
  </si>
  <si>
    <t>Nhà 3 Tầng</t>
  </si>
  <si>
    <t>Bể nước, nhà để xe, sân, tường rào</t>
  </si>
  <si>
    <t>Nhà 02 tầng</t>
  </si>
  <si>
    <t>Nhà cấp IV XD 1992</t>
  </si>
  <si>
    <t>Nhà cấp IV XD 1990</t>
  </si>
  <si>
    <t>Nhà cấp IV (thư viện XD 1995)</t>
  </si>
  <si>
    <t>Nhà cấp 4</t>
  </si>
  <si>
    <t>Trụ sở UBND Quỳnh Sơn cũ</t>
  </si>
  <si>
    <t>Thôn Đon Riệc 2, xã Bắc Sơn</t>
  </si>
  <si>
    <t>GCNQSDĐ số BP 113085 do UBND tỉnh Lạng Sơn cấp ngày 31/3/2011</t>
  </si>
  <si>
    <t>Nhà làm việc 02 tầng XD 1997</t>
  </si>
  <si>
    <t>Nhà cấp IV XD 2004</t>
  </si>
  <si>
    <t>Nhà  cấp 4 (bưu điện)</t>
  </si>
  <si>
    <t>Nhà trạm Quỳnh Sơn</t>
  </si>
  <si>
    <t xml:space="preserve"> - QĐ 1007/QĐ-UBND ngày 05/6/2000 của UBND tỉnh Lạng Sơn giao: 1.142 m2,
 - QĐ 219/QĐ-UBND ngày 09/12/2015 của UBND tỉnh Lạng Sơn thu hồi và giao đất cho TT Phát triển quỹ đất quản lý: 603 m2</t>
  </si>
  <si>
    <t xml:space="preserve"> </t>
  </si>
  <si>
    <t>Sân</t>
  </si>
  <si>
    <t>Phụ lục 35:</t>
  </si>
  <si>
    <t>Khu nhà 5 tầng</t>
  </si>
  <si>
    <t>Nhà khách cũ</t>
  </si>
  <si>
    <t>Nhà ăn, nhà bếp</t>
  </si>
  <si>
    <t>Trung tâm phục vụ hành chính công</t>
  </si>
  <si>
    <t>Nhà làm việc Trung tâm phục vụ hành chính công (02 tầng)</t>
  </si>
  <si>
    <t>Giấy chứng nhận quyền sử dụng đất số T00066 được UBND tỉnh Lạng Sơn cấp ngày 26/6/2006 (DT 2.488,4m2)</t>
  </si>
  <si>
    <t>Trụ sở Phòng Nông nghiệp và Môi trường cũ</t>
  </si>
  <si>
    <t xml:space="preserve"> - GCNQSDĐ số AĐ 557637 do UBND tỉnh Lạng Sơn cấp ngày 15/09/2016 (562,4m2)
 - Diện tích nhà 118,2m2 chưa được cấp giấy CNQSDĐ, số liệu báo cáo lấy theo bản đồ thửa đất</t>
  </si>
  <si>
    <t>XÃ VŨ LĂNG</t>
  </si>
  <si>
    <t>Trụ sở HĐND và UBND xã Vũ Lăng (sử dụng trụ sở UBND xã Vũ Lăng cũ)</t>
  </si>
  <si>
    <t xml:space="preserve">
Thôn Tràng Sơn, xã Vũ Lăng</t>
  </si>
  <si>
    <t>GCNQSDĐ số T 400778 ngày 18/9/2003 do UBND tỉnh cấp, diện tích: 735m2; Theo bản đồ thửa đất, diện tích: 1.357m2</t>
  </si>
  <si>
    <t>Sân bê tông; tường rào hoa sắt, gạch xây; cổng; nhà để xe, giếng khoan</t>
  </si>
  <si>
    <t>Nhà văn hóa 01 tầng</t>
  </si>
  <si>
    <t>Nhà vệ sinh của nhà văn hóa</t>
  </si>
  <si>
    <t>Trụ sở Đảng ủy, khối đoàn thể xã Vũ Lăng (sử dụng Trụ sở UBND Tân Hương cũ)</t>
  </si>
  <si>
    <t>Thôn Đon Úy, xã Vũ Lăng</t>
  </si>
  <si>
    <t>GCNQSDĐ số BĐ 113087, số vào sổ CT 00767 của UBND tỉnh Lạng Sơn cấp ngày 31/3/2011</t>
  </si>
  <si>
    <t>Sân bê tông; tường rào gạch xây; cổng; nhà để xe; giếng khoan</t>
  </si>
  <si>
    <t>Nhà vệ sinh NVH</t>
  </si>
  <si>
    <t>Trụ sở UBND Chiêu Vũ cũ (BCH quân sự xã sử dụng)</t>
  </si>
  <si>
    <t>Thôn Bình Thượng, xã Vũ Lăng</t>
  </si>
  <si>
    <t>GCNQSDĐ số CR 363690, số vào sổ 04570 ngày 06/6/2019 do UBND tỉnh cấp</t>
  </si>
  <si>
    <t>Đất xây dựng trụ sở cơ quan</t>
  </si>
  <si>
    <t>Sân bê tông; tường rào gạch xây; cổng; nhà để xe; giếng khoan, Bể nước</t>
  </si>
  <si>
    <t>Nhà bếp cấp IV</t>
  </si>
  <si>
    <t xml:space="preserve">Nhà văn hóa 01 tầng </t>
  </si>
  <si>
    <t>Trụ sở UBND Tân Lập cũ</t>
  </si>
  <si>
    <t>Thôn Nà Nâm, xã Vũ Lăng</t>
  </si>
  <si>
    <t>GCNQSDĐ số BP 195619, số CT01985 của UBND tỉnh Lạng Sơn cấp ngày 22/10/2013</t>
  </si>
  <si>
    <t>Nhà 2 tầng</t>
  </si>
  <si>
    <t>Sân bê tông; tường rào hoa sắt, gạch xây; cổng; nhà để xe; giếng khoan</t>
  </si>
  <si>
    <t>Phụ lục 36:</t>
  </si>
  <si>
    <t>Phụ lục 38:</t>
  </si>
  <si>
    <t>XÃ NHẤT HÒA</t>
  </si>
  <si>
    <t>TỔNG CỘNG</t>
  </si>
  <si>
    <t>Trụ sở UBND xã Nhất Hòa (sử dụng trụ sở UBND xã Nhất Hòa Cũ)</t>
  </si>
  <si>
    <t>Thôn Gia Hòa, xã Nhất Hòa</t>
  </si>
  <si>
    <t>GCNQSDĐ số AĐ 557699 ngày 01/12/2006 (DT 998,5m2); GCN quyền quản lý nhà đất thuộc trụ sở làm việc số 978603 (DT 692 m2); Số liệu theo bản đồ địa chính (DT 1.776,9 m2)</t>
  </si>
  <si>
    <t xml:space="preserve">Đang sử dụng </t>
  </si>
  <si>
    <t>Sân bê tông, tường rào</t>
  </si>
  <si>
    <t>Nhà văn hóa xã Nhất Hòa</t>
  </si>
  <si>
    <t>Nhà Vệ sinh</t>
  </si>
  <si>
    <t>Trụ sở MMTQ, HĐND, đoàn thể xã Nhất Hòa (sử dụng trụ sở mới UBND xã Tân Thành)</t>
  </si>
  <si>
    <t>Thôn Tân Vũ, xã Nhất Hòa</t>
  </si>
  <si>
    <t>GCNQSDĐ số DP 834575 do Sở TN&amp;MT tỉnh Lạng Sơn cấp ngày 18/12/2024</t>
  </si>
  <si>
    <t>Nhà làm việc</t>
  </si>
  <si>
    <t>Trụ sở UBND xã Tân Thành cũ</t>
  </si>
  <si>
    <t>Trụ sở UBND xã Nhất Tiến cũ</t>
  </si>
  <si>
    <t>Thôn Pá Lét, xã Nhất Hoà</t>
  </si>
  <si>
    <t>QĐ 1423/QĐ-UBND ngày 11/7/2011 của UBND huyện phê duyệt báo cáo KTKT XD công trình trụ sở UBND xã Nhất Tiến</t>
  </si>
  <si>
    <t>Bể nước, sân bê tông</t>
  </si>
  <si>
    <t xml:space="preserve">Nhà công vụ </t>
  </si>
  <si>
    <t>Phụ lục 37:</t>
  </si>
  <si>
    <t>XÃ HƯNG VŨ</t>
  </si>
  <si>
    <t>Trụ sở làm việc UBND xã Trấn Yên Khu I (cũ)</t>
  </si>
  <si>
    <t>Thôn Láng Nàng, xã Hưng Vũ</t>
  </si>
  <si>
    <t>GCNQSDĐ số BH 195311 ngày 16/01/2014 do UBND tỉnh cấp</t>
  </si>
  <si>
    <t>Tường  rào, sân bê tông</t>
  </si>
  <si>
    <t>Trụ sở Đảng ủy xã Hưng Vũ (sử dụng Trụ sở làm việc UBND xã Trấn Yên Khu II cũ)</t>
  </si>
  <si>
    <t>GCNQSDĐ số BH 195312 ngày 16/01/2014 do UBND tỉnh cấp</t>
  </si>
  <si>
    <t>Nhà hai tầng 2 tầng</t>
  </si>
  <si>
    <t>220,4 </t>
  </si>
  <si>
    <t>Tường  rào, sân bê tông, nhà xe</t>
  </si>
  <si>
    <t>Nhà cấp IV cũ</t>
  </si>
  <si>
    <t> 70,2</t>
  </si>
  <si>
    <t> 73,7</t>
  </si>
  <si>
    <t>Nhà cấp IV mới</t>
  </si>
  <si>
    <t>Trụ sở UBND xã Hưng Vũ (sử dụng trụ sở UBND xã Hưng Vũ cũ)</t>
  </si>
  <si>
    <t>Thôn Mỏ Nhài, xã Hưng Vũ</t>
  </si>
  <si>
    <t>QĐ 191/QĐ-UBND ngày 26/3/2010 của UBND huyện phê duyệt BC KTKT xây dựng công trình trụ sở UBND xã Hưng Vũ</t>
  </si>
  <si>
    <t>Khu nhà 2 tầng</t>
  </si>
  <si>
    <t> 161,3</t>
  </si>
  <si>
    <t>215,7 </t>
  </si>
  <si>
    <t>Khu nhà hành chính công</t>
  </si>
  <si>
    <t> 100,7</t>
  </si>
  <si>
    <t> 105,0</t>
  </si>
  <si>
    <t>Phụ lục 34:</t>
  </si>
  <si>
    <t>XÃ VŨ LỄ</t>
  </si>
  <si>
    <t>Trụ sở UBND xã Vũ Lễ (UBND xã Chiến Thắng trước sắp xếp)</t>
  </si>
  <si>
    <t>Thôn Hồng Minh, xã Vũ Lễ</t>
  </si>
  <si>
    <t>GCNQSDĐ số BP 195630 ngày 22/10/2013 do UBND tỉnh cấp</t>
  </si>
  <si>
    <t xml:space="preserve">Nhà làm việc 2 tầng </t>
  </si>
  <si>
    <t>Bể nước, sân, tường rào</t>
  </si>
  <si>
    <t>Nhà làm việc (2 tầng)</t>
  </si>
  <si>
    <t>Trụ sở BCH quân sự xã (sử dụng trụ sở UBND xã Vũ Sơn cũ)</t>
  </si>
  <si>
    <t>Thôn Nà Danh, xã Vũ Lễ</t>
  </si>
  <si>
    <t xml:space="preserve"> - TLBĐ địa chính số 383 ngày 30/10/2018: 76m2.
 - TLBĐ địa chính số 384 ngày 30/10/2018: 874m2.
 - TLBĐ địa chính số 385 ngày 30/10/2018: 104m2</t>
  </si>
  <si>
    <t>Trụ sở UBND xã Vũ Sơn cũ</t>
  </si>
  <si>
    <t>GCNQSDĐ số BP 195616 do UBND tỉnh Lạng Sơn cấp ngày 22/10/2013; GCN quyền quản lý, sử dụng nhà, đất thuộc trụ sở làm việc thuộc sở hữu nhà nước số 029989 (không ghi ngày tháng năm cấp)</t>
  </si>
  <si>
    <t>Nhà làm việc 02 tầng (XD 1998)</t>
  </si>
  <si>
    <t>Trụ sở UBND xã Vũ Lễ (trước sắp xếp)</t>
  </si>
  <si>
    <t>Thôn Vũ Lâm,
 xã Vũ Lễ</t>
  </si>
  <si>
    <t>GCNQSDĐ số BĐ 113072 ngày 31/3/2011 do UBND tỉnh cấp</t>
  </si>
  <si>
    <t>Nhà làm việc 02 tầng (XD năm 2009)</t>
  </si>
  <si>
    <t>Nhà làm việc 02 tầng (XD năm 2020)</t>
  </si>
  <si>
    <t xml:space="preserve">DANH MỤC TÀI SẢN CÔNG LÀ NHÀ, ĐẤT GIAO </t>
  </si>
  <si>
    <t>Nhà văn hóa thị trấn</t>
  </si>
  <si>
    <t>Nhà văn hóa xã</t>
  </si>
  <si>
    <t>Nhà văn hóa Long Đống</t>
  </si>
  <si>
    <t>Nhà văn hóa Bắc Sơn</t>
  </si>
  <si>
    <t>Nhà văn hóa Quỳnh Sơn</t>
  </si>
  <si>
    <t>Nhà văn hóa 1 tầng</t>
  </si>
  <si>
    <t>Thôn Hợp Thành Pác Lũng, xã Bắc Sơn</t>
  </si>
  <si>
    <t>Chưa được cấp giấy CNQSDĐ</t>
  </si>
  <si>
    <t>Nhà văn hóa xã Vũ Lăng</t>
  </si>
  <si>
    <t>Nhà Văn hóa xã Tân Lập</t>
  </si>
  <si>
    <t>Nhà văn hóa xã Tân Hương</t>
  </si>
  <si>
    <t>Thôn Tràng sơn</t>
  </si>
  <si>
    <t>Thôn Nà Nâm</t>
  </si>
  <si>
    <t xml:space="preserve">Thôn Đon Uý </t>
  </si>
  <si>
    <t>Thôn Gia Hòa</t>
  </si>
  <si>
    <t>Nhà văn hóa xã Nhất Tiến</t>
  </si>
  <si>
    <t>thôn Pá Lét</t>
  </si>
  <si>
    <t>Nhà văn hóa xã Chiến Thắng</t>
  </si>
  <si>
    <t>Thôn Hồng Phong 1, xã Vũ Lễ</t>
  </si>
  <si>
    <t>Nhà văn hóa xã Vũ Lễ</t>
  </si>
  <si>
    <t>Thôn Vũ Lâm, xã Vũ Lễ</t>
  </si>
  <si>
    <t>Nhà văn hóa xã Vũ Sơn</t>
  </si>
  <si>
    <t>(Kèm theo Quyết định số 2135/QĐ-UBND ngày 30 tháng 9 năm 2025 của Chủ tịch Ủy ban nhân dân tỉnh Lạng Sơn)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</si>
</sst>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6" formatCode="#,##0\ &quot;₫&quot;;[Red]\-#,##0\ &quot;₫&quot;"/>
    <numFmt numFmtId="41" formatCode="_-* #,##0_-;\-* #,##0_-;_-* &quot;-&quot;_-;_-@_-"/>
    <numFmt numFmtId="44" formatCode="_-* #,##0.00\ &quot;₫&quot;_-;\-* #,##0.00\ &quot;₫&quot;_-;_-* &quot;-&quot;??\ &quot;₫&quot;_-;_-@_-"/>
    <numFmt numFmtId="43" formatCode="_-* #,##0.00_-;\-* #,##0.00_-;_-* &quot;-&quot;??_-;_-@_-"/>
    <numFmt numFmtId="164" formatCode="_(* #,##0.00_);_(* \(#,##0.00\);_(* &quot;-&quot;??_);_(@_)"/>
    <numFmt numFmtId="165" formatCode="#,##0.0"/>
    <numFmt numFmtId="166" formatCode="_-* #,##0.00\ _₫_-;\-* #,##0.00\ _₫_-;_-* &quot;-&quot;??\ _₫_-;_-@_-"/>
    <numFmt numFmtId="167" formatCode="_-* #,##0.0\ _₫_-;\-* #,##0.0\ _₫_-;_-* &quot;-&quot;??\ _₫_-;_-@_-"/>
    <numFmt numFmtId="168" formatCode="_-* #,##0\ _₫_-;\-* #,##0\ _₫_-;_-* &quot;-&quot;??\ _₫_-;_-@_-"/>
    <numFmt numFmtId="169" formatCode="_-&quot;Lek&quot;* #,##0.00_-;\-&quot;Lek&quot;* #,##0.00_-;_-&quot;Lek&quot;* &quot;-&quot;??_-;_-@_-"/>
    <numFmt numFmtId="170" formatCode="0.000%"/>
    <numFmt numFmtId="171" formatCode="_ * ###,0&quot;.&quot;00_,_ ;_ * ###,0&quot;.&quot;00_,_ ;_ * &quot;-&quot;??_,_ ;_ @_ "/>
    <numFmt numFmtId="172" formatCode="_ * ###,0&quot;.&quot;00&quot;,&quot;_ ;_ * ###,0&quot;.&quot;00&quot;,&quot;_ ;_ * &quot;-&quot;??&quot;,&quot;_ ;_ @_ "/>
    <numFmt numFmtId="173" formatCode="_-&quot;Lek&quot;* #,##0_-;\-&quot;Lek&quot;* #,##0_-;_-&quot;Lek&quot;* &quot;-&quot;_-;_-@_-"/>
    <numFmt numFmtId="174" formatCode="&quot;Lek&quot;#,##0;[Red]\-&quot;Lek&quot;#,##0"/>
    <numFmt numFmtId="175" formatCode="_-* #,##0.0_-;\-* #,##0.0_-;_-* &quot;-&quot;??_-;_-@_-"/>
    <numFmt numFmtId="176" formatCode="0.0"/>
    <numFmt numFmtId="177" formatCode="_-* #,##0_-;\-* #,##0_-;_-* &quot;-&quot;??_-;_-@_-"/>
  </numFmts>
  <fonts count="53">
    <font>
      <sz val="11"/>
      <color rgb="FF000000"/>
      <name val="Times New Roman"/>
      <family val="1"/>
    </font>
    <font>
      <sz val="11"/>
      <color theme="1"/>
      <name val="Calibri"/>
      <family val="2"/>
      <charset val="163"/>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Times New Roman"/>
      <family val="1"/>
    </font>
    <font>
      <b/>
      <sz val="14"/>
      <name val="Times New Roman"/>
      <family val="1"/>
    </font>
    <font>
      <sz val="12"/>
      <name val="Times New Roman"/>
      <family val="1"/>
    </font>
    <font>
      <b/>
      <sz val="14"/>
      <color rgb="FF0000FF"/>
      <name val="Times New Roman"/>
      <family val="1"/>
    </font>
    <font>
      <b/>
      <sz val="12"/>
      <name val="Times New Roman"/>
      <family val="1"/>
    </font>
    <font>
      <i/>
      <sz val="12"/>
      <name val="Times New Roman"/>
      <family val="1"/>
    </font>
    <font>
      <sz val="12"/>
      <name val=".VnTime"/>
      <family val="2"/>
    </font>
    <font>
      <b/>
      <i/>
      <sz val="12"/>
      <name val="Times New Roman"/>
      <family val="1"/>
    </font>
    <font>
      <sz val="10"/>
      <name val="Arial"/>
      <family val="2"/>
    </font>
    <font>
      <i/>
      <sz val="13"/>
      <name val="Times New Roman"/>
      <family val="1"/>
    </font>
    <font>
      <sz val="10"/>
      <name val="Arial"/>
      <family val="2"/>
    </font>
    <font>
      <b/>
      <sz val="12"/>
      <color rgb="FFFF0000"/>
      <name val="Times New Roman"/>
      <family val="1"/>
    </font>
    <font>
      <sz val="12"/>
      <color rgb="FFFF0000"/>
      <name val="Times New Roman"/>
      <family val="1"/>
    </font>
    <font>
      <vertAlign val="superscript"/>
      <sz val="12"/>
      <name val="Times New Roman"/>
      <family val="1"/>
    </font>
    <font>
      <sz val="12"/>
      <name val="新細明體"/>
      <charset val="136"/>
    </font>
    <font>
      <sz val="9"/>
      <color indexed="81"/>
      <name val="Tahoma"/>
      <family val="2"/>
    </font>
    <font>
      <sz val="11"/>
      <color indexed="8"/>
      <name val="Calibri"/>
      <family val="2"/>
    </font>
    <font>
      <sz val="11"/>
      <color indexed="8"/>
      <name val="Arial"/>
      <family val="2"/>
    </font>
    <font>
      <sz val="14"/>
      <color indexed="8"/>
      <name val="Times New Roman"/>
      <family val="2"/>
    </font>
    <font>
      <sz val="11"/>
      <color theme="1"/>
      <name val="Calibri"/>
      <family val="2"/>
      <charset val="163"/>
      <scheme val="minor"/>
    </font>
    <font>
      <sz val="11"/>
      <color indexed="8"/>
      <name val="Calibri"/>
      <family val="2"/>
      <charset val="163"/>
    </font>
    <font>
      <sz val="14"/>
      <color theme="1"/>
      <name val="Times New Roman"/>
      <family val="2"/>
      <charset val="163"/>
    </font>
    <font>
      <b/>
      <sz val="12"/>
      <name val="Arial"/>
      <family val="2"/>
    </font>
    <font>
      <sz val="12"/>
      <name val="Arial"/>
      <family val="2"/>
    </font>
    <font>
      <sz val="11"/>
      <color theme="1"/>
      <name val="Arial"/>
      <family val="2"/>
    </font>
    <font>
      <sz val="14"/>
      <color theme="1"/>
      <name val="Times New Roman"/>
      <family val="2"/>
    </font>
    <font>
      <sz val="10"/>
      <name val="Arial"/>
      <family val="2"/>
      <charset val="163"/>
    </font>
    <font>
      <sz val="10"/>
      <name val=" "/>
      <family val="1"/>
      <charset val="136"/>
    </font>
    <font>
      <sz val="14"/>
      <name val="뼻뮝"/>
      <family val="3"/>
    </font>
    <font>
      <sz val="12"/>
      <name val="바탕체"/>
      <family val="3"/>
    </font>
    <font>
      <sz val="12"/>
      <name val="뼻뮝"/>
      <family val="3"/>
    </font>
    <font>
      <sz val="11"/>
      <name val="돋움"/>
      <family val="3"/>
    </font>
    <font>
      <sz val="10"/>
      <name val="굴림체"/>
      <family val="3"/>
    </font>
    <font>
      <b/>
      <sz val="9"/>
      <name val="Arial"/>
      <family val="2"/>
    </font>
    <font>
      <sz val="12"/>
      <name val="Courier"/>
      <family val="3"/>
    </font>
    <font>
      <sz val="11"/>
      <color rgb="FF000000"/>
      <name val="Times New Roman"/>
      <family val="1"/>
    </font>
    <font>
      <i/>
      <sz val="14"/>
      <name val="Times New Roman"/>
      <family val="1"/>
    </font>
    <font>
      <b/>
      <sz val="12"/>
      <color theme="1"/>
      <name val="Times New Roman"/>
      <family val="1"/>
    </font>
    <font>
      <i/>
      <sz val="12"/>
      <color theme="1"/>
      <name val="Times New Roman"/>
      <family val="1"/>
    </font>
    <font>
      <sz val="12"/>
      <color theme="1"/>
      <name val="Times New Roman"/>
      <family val="1"/>
    </font>
    <font>
      <b/>
      <sz val="14"/>
      <color theme="1"/>
      <name val="Times New Roman"/>
      <family val="1"/>
    </font>
    <font>
      <sz val="11"/>
      <color rgb="FF000000"/>
      <name val="Times New Roman"/>
      <family val="1"/>
    </font>
    <font>
      <b/>
      <sz val="12"/>
      <color rgb="FF000000"/>
      <name val="Times New Roman"/>
      <family val="1"/>
    </font>
    <font>
      <sz val="12"/>
      <color rgb="FF000000"/>
      <name val="Times New Roman"/>
      <family val="1"/>
    </font>
    <font>
      <i/>
      <sz val="14"/>
      <color theme="1"/>
      <name val="Times New Roman"/>
      <family val="1"/>
    </font>
    <font>
      <i/>
      <sz val="12"/>
      <color rgb="FF000000"/>
      <name val="Times New Roman"/>
      <family val="1"/>
    </font>
    <font>
      <b/>
      <sz val="12"/>
      <name val="Cambria"/>
      <family val="1"/>
      <scheme val="major"/>
    </font>
    <font>
      <sz val="14"/>
      <name val="Times New Roman"/>
      <family val="1"/>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indexed="64"/>
      </left>
      <right style="thin">
        <color indexed="64"/>
      </right>
      <top style="hair">
        <color indexed="64"/>
      </top>
      <bottom style="hair">
        <color indexed="64"/>
      </bottom>
      <diagonal/>
    </border>
    <border>
      <left/>
      <right/>
      <top style="medium">
        <color indexed="64"/>
      </top>
      <bottom style="medium">
        <color indexed="64"/>
      </bottom>
      <diagonal/>
    </border>
  </borders>
  <cellStyleXfs count="149">
    <xf numFmtId="0" fontId="0" fillId="0" borderId="0"/>
    <xf numFmtId="43" fontId="5" fillId="0" borderId="0" applyFont="0" applyFill="0" applyBorder="0" applyAlignment="0" applyProtection="0"/>
    <xf numFmtId="166" fontId="11" fillId="0" borderId="0" applyFont="0" applyFill="0" applyBorder="0" applyAlignment="0" applyProtection="0"/>
    <xf numFmtId="164" fontId="4" fillId="0" borderId="0" applyFont="0" applyFill="0" applyBorder="0" applyAlignment="0" applyProtection="0"/>
    <xf numFmtId="166" fontId="13" fillId="0" borderId="0" applyFont="0" applyFill="0" applyBorder="0" applyAlignment="0" applyProtection="0"/>
    <xf numFmtId="0" fontId="15" fillId="0" borderId="0"/>
    <xf numFmtId="166" fontId="15" fillId="0" borderId="0" applyFont="0" applyFill="0" applyBorder="0" applyAlignment="0" applyProtection="0"/>
    <xf numFmtId="0" fontId="3" fillId="0" borderId="0"/>
    <xf numFmtId="0" fontId="3" fillId="0" borderId="0"/>
    <xf numFmtId="0" fontId="13" fillId="0" borderId="0"/>
    <xf numFmtId="169" fontId="19" fillId="0" borderId="0" applyFont="0" applyFill="0" applyBorder="0" applyAlignment="0" applyProtection="0"/>
    <xf numFmtId="166" fontId="1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43" fontId="21" fillId="0" borderId="0" applyFont="0" applyFill="0" applyBorder="0" applyAlignment="0" applyProtection="0"/>
    <xf numFmtId="164" fontId="22" fillId="0" borderId="0" applyFont="0" applyFill="0" applyBorder="0" applyAlignment="0" applyProtection="0"/>
    <xf numFmtId="164" fontId="21" fillId="0" borderId="0" applyFont="0" applyFill="0" applyBorder="0" applyAlignment="0" applyProtection="0"/>
    <xf numFmtId="164" fontId="21" fillId="0" borderId="0" applyFont="0" applyFill="0" applyBorder="0" applyAlignment="0" applyProtection="0"/>
    <xf numFmtId="43" fontId="2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164" fontId="21" fillId="0" borderId="0" applyFont="0" applyFill="0" applyBorder="0" applyAlignment="0" applyProtection="0"/>
    <xf numFmtId="164" fontId="23" fillId="0" borderId="0" applyFont="0" applyFill="0" applyBorder="0" applyAlignment="0" applyProtection="0"/>
    <xf numFmtId="43" fontId="23" fillId="0" borderId="0" applyFont="0" applyFill="0" applyBorder="0" applyAlignment="0" applyProtection="0"/>
    <xf numFmtId="43" fontId="21" fillId="0" borderId="0" applyFont="0" applyFill="0" applyBorder="0" applyAlignment="0" applyProtection="0"/>
    <xf numFmtId="164" fontId="21" fillId="0" borderId="0" applyFont="0" applyFill="0" applyBorder="0" applyAlignment="0" applyProtection="0"/>
    <xf numFmtId="166" fontId="24" fillId="0" borderId="0" applyFont="0" applyFill="0" applyBorder="0" applyAlignment="0" applyProtection="0"/>
    <xf numFmtId="164" fontId="3" fillId="0" borderId="0" applyFont="0" applyFill="0" applyBorder="0" applyAlignment="0" applyProtection="0"/>
    <xf numFmtId="164" fontId="25" fillId="0" borderId="0" applyFont="0" applyFill="0" applyBorder="0" applyAlignment="0" applyProtection="0"/>
    <xf numFmtId="43" fontId="25" fillId="0" borderId="0" applyFont="0" applyFill="0" applyBorder="0" applyAlignment="0" applyProtection="0"/>
    <xf numFmtId="166" fontId="13"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3" fillId="0" borderId="0" applyFont="0" applyFill="0" applyBorder="0" applyAlignment="0" applyProtection="0"/>
    <xf numFmtId="166" fontId="11"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43" fontId="26" fillId="0" borderId="0" applyFont="0" applyFill="0" applyBorder="0" applyAlignment="0" applyProtection="0"/>
    <xf numFmtId="0" fontId="27" fillId="0" borderId="9" applyNumberFormat="0" applyAlignment="0" applyProtection="0">
      <alignment horizontal="left" vertical="center"/>
    </xf>
    <xf numFmtId="0" fontId="27" fillId="0" borderId="3">
      <alignment horizontal="left" vertical="center"/>
    </xf>
    <xf numFmtId="0" fontId="28" fillId="0" borderId="0" applyNumberFormat="0" applyFont="0" applyFill="0" applyAlignment="0"/>
    <xf numFmtId="0" fontId="7" fillId="0" borderId="0"/>
    <xf numFmtId="0" fontId="29" fillId="0" borderId="0"/>
    <xf numFmtId="0" fontId="13" fillId="0" borderId="0"/>
    <xf numFmtId="0" fontId="13" fillId="0" borderId="0"/>
    <xf numFmtId="0" fontId="11" fillId="0" borderId="0"/>
    <xf numFmtId="0" fontId="21" fillId="0" borderId="0" applyFill="0" applyProtection="0"/>
    <xf numFmtId="0" fontId="21" fillId="0" borderId="0" applyFill="0" applyProtection="0"/>
    <xf numFmtId="0" fontId="30" fillId="0" borderId="0"/>
    <xf numFmtId="0" fontId="13" fillId="0" borderId="0"/>
    <xf numFmtId="0" fontId="3" fillId="0" borderId="0"/>
    <xf numFmtId="0" fontId="21" fillId="0" borderId="0" applyFill="0" applyProtection="0"/>
    <xf numFmtId="0" fontId="21" fillId="0" borderId="0" applyFill="0" applyProtection="0"/>
    <xf numFmtId="0" fontId="30" fillId="0" borderId="0"/>
    <xf numFmtId="0" fontId="24" fillId="0" borderId="0"/>
    <xf numFmtId="0" fontId="21" fillId="0" borderId="0" applyFill="0" applyProtection="0"/>
    <xf numFmtId="0" fontId="21" fillId="0" borderId="0" applyFill="0" applyProtection="0"/>
    <xf numFmtId="0" fontId="31" fillId="0" borderId="0"/>
    <xf numFmtId="0" fontId="11" fillId="0" borderId="0"/>
    <xf numFmtId="0" fontId="11" fillId="0" borderId="0"/>
    <xf numFmtId="0" fontId="11" fillId="0" borderId="0"/>
    <xf numFmtId="0" fontId="3" fillId="0" borderId="0"/>
    <xf numFmtId="0" fontId="11" fillId="0" borderId="0"/>
    <xf numFmtId="44" fontId="26" fillId="0" borderId="0" applyFont="0" applyFill="0" applyBorder="0" applyAlignment="0" applyProtection="0"/>
    <xf numFmtId="0" fontId="32" fillId="0" borderId="0" applyFont="0" applyFill="0" applyBorder="0" applyAlignment="0" applyProtection="0"/>
    <xf numFmtId="0" fontId="32" fillId="0" borderId="0" applyFont="0" applyFill="0" applyBorder="0" applyAlignment="0" applyProtection="0"/>
    <xf numFmtId="0" fontId="7" fillId="0" borderId="0">
      <alignment vertical="center"/>
    </xf>
    <xf numFmtId="40" fontId="33" fillId="0" borderId="0" applyFont="0" applyFill="0" applyBorder="0" applyAlignment="0" applyProtection="0"/>
    <xf numFmtId="38" fontId="33" fillId="0" borderId="0" applyFont="0" applyFill="0" applyBorder="0" applyAlignment="0" applyProtection="0"/>
    <xf numFmtId="0" fontId="33" fillId="0" borderId="0" applyFont="0" applyFill="0" applyBorder="0" applyAlignment="0" applyProtection="0"/>
    <xf numFmtId="0" fontId="33" fillId="0" borderId="0" applyFont="0" applyFill="0" applyBorder="0" applyAlignment="0" applyProtection="0"/>
    <xf numFmtId="9" fontId="34" fillId="0" borderId="0" applyFont="0" applyFill="0" applyBorder="0" applyAlignment="0" applyProtection="0"/>
    <xf numFmtId="0" fontId="35" fillId="0" borderId="0"/>
    <xf numFmtId="0" fontId="36" fillId="0" borderId="0" applyFont="0" applyFill="0" applyBorder="0" applyAlignment="0" applyProtection="0"/>
    <xf numFmtId="170" fontId="36" fillId="0" borderId="0" applyFont="0" applyFill="0" applyBorder="0" applyAlignment="0" applyProtection="0"/>
    <xf numFmtId="171" fontId="11" fillId="0" borderId="0" applyFont="0" applyFill="0" applyBorder="0" applyAlignment="0" applyProtection="0"/>
    <xf numFmtId="172" fontId="11" fillId="0" borderId="0" applyFont="0" applyFill="0" applyBorder="0" applyAlignment="0" applyProtection="0"/>
    <xf numFmtId="0" fontId="37" fillId="0" borderId="0"/>
    <xf numFmtId="0" fontId="38" fillId="0" borderId="0" applyProtection="0"/>
    <xf numFmtId="41" fontId="19" fillId="0" borderId="0" applyFont="0" applyFill="0" applyBorder="0" applyAlignment="0" applyProtection="0"/>
    <xf numFmtId="40" fontId="39" fillId="0" borderId="0" applyFont="0" applyFill="0" applyBorder="0" applyAlignment="0" applyProtection="0"/>
    <xf numFmtId="173" fontId="19" fillId="0" borderId="0" applyFont="0" applyFill="0" applyBorder="0" applyAlignment="0" applyProtection="0"/>
    <xf numFmtId="174" fontId="39" fillId="0" borderId="0" applyFont="0" applyFill="0" applyBorder="0" applyAlignment="0" applyProtection="0"/>
    <xf numFmtId="0" fontId="40" fillId="0" borderId="0"/>
    <xf numFmtId="164" fontId="2" fillId="0" borderId="0" applyFont="0" applyFill="0" applyBorder="0" applyAlignment="0" applyProtection="0"/>
    <xf numFmtId="0" fontId="5" fillId="0" borderId="0"/>
    <xf numFmtId="0" fontId="46" fillId="0" borderId="0"/>
    <xf numFmtId="0" fontId="5" fillId="0" borderId="0"/>
    <xf numFmtId="164" fontId="5" fillId="0" borderId="0" applyFont="0" applyFill="0" applyBorder="0" applyAlignment="0" applyProtection="0"/>
    <xf numFmtId="0" fontId="13" fillId="0" borderId="0"/>
    <xf numFmtId="166" fontId="13"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6" fontId="11" fillId="0" borderId="0" applyFont="0" applyFill="0" applyBorder="0" applyAlignment="0" applyProtection="0"/>
    <xf numFmtId="6" fontId="11" fillId="0" borderId="0" applyFont="0" applyFill="0" applyBorder="0" applyAlignment="0" applyProtection="0"/>
    <xf numFmtId="43" fontId="21" fillId="0" borderId="0" applyFont="0" applyFill="0" applyBorder="0" applyAlignment="0" applyProtection="0"/>
    <xf numFmtId="43" fontId="22" fillId="0" borderId="0" applyFont="0" applyFill="0" applyBorder="0" applyAlignment="0" applyProtection="0"/>
    <xf numFmtId="43" fontId="2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43" fontId="23"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166" fontId="1"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43" fontId="7" fillId="0" borderId="0" applyFont="0" applyFill="0" applyBorder="0" applyAlignment="0" applyProtection="0"/>
    <xf numFmtId="0" fontId="2" fillId="0" borderId="0"/>
    <xf numFmtId="0" fontId="1" fillId="0" borderId="0"/>
    <xf numFmtId="0" fontId="2" fillId="0" borderId="0"/>
    <xf numFmtId="0" fontId="5" fillId="0" borderId="0"/>
    <xf numFmtId="43" fontId="2"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6" fontId="11" fillId="0" borderId="0" applyFont="0" applyFill="0" applyBorder="0" applyAlignment="0" applyProtection="0"/>
    <xf numFmtId="6" fontId="11" fillId="0" borderId="0" applyFont="0" applyFill="0" applyBorder="0" applyAlignment="0" applyProtection="0"/>
    <xf numFmtId="43" fontId="21" fillId="0" borderId="0" applyFont="0" applyFill="0" applyBorder="0" applyAlignment="0" applyProtection="0"/>
    <xf numFmtId="43" fontId="22" fillId="0" borderId="0" applyFont="0" applyFill="0" applyBorder="0" applyAlignment="0" applyProtection="0"/>
    <xf numFmtId="43" fontId="21"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43" fontId="23"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166" fontId="1"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6" fontId="11" fillId="0" borderId="0" applyFont="0" applyFill="0" applyBorder="0" applyAlignment="0" applyProtection="0"/>
    <xf numFmtId="6" fontId="11" fillId="0" borderId="0" applyFont="0" applyFill="0" applyBorder="0" applyAlignment="0" applyProtection="0"/>
    <xf numFmtId="43" fontId="7" fillId="0" borderId="0" applyFont="0" applyFill="0" applyBorder="0" applyAlignment="0" applyProtection="0"/>
    <xf numFmtId="0" fontId="2" fillId="0" borderId="0"/>
    <xf numFmtId="0" fontId="1" fillId="0" borderId="0"/>
    <xf numFmtId="0" fontId="2" fillId="0" borderId="0"/>
    <xf numFmtId="0" fontId="5" fillId="0" borderId="0"/>
    <xf numFmtId="43" fontId="2" fillId="0" borderId="0" applyFont="0" applyFill="0" applyBorder="0" applyAlignment="0" applyProtection="0"/>
    <xf numFmtId="0" fontId="5" fillId="0" borderId="0"/>
    <xf numFmtId="43" fontId="5" fillId="0" borderId="0" applyFont="0" applyFill="0" applyBorder="0" applyAlignment="0" applyProtection="0"/>
  </cellStyleXfs>
  <cellXfs count="270">
    <xf numFmtId="0" fontId="0" fillId="0" borderId="0" xfId="0"/>
    <xf numFmtId="0" fontId="7" fillId="0" borderId="0" xfId="0" applyFont="1"/>
    <xf numFmtId="0" fontId="9" fillId="0" borderId="0" xfId="0" applyFont="1" applyAlignment="1">
      <alignment horizontal="center"/>
    </xf>
    <xf numFmtId="0" fontId="7" fillId="0" borderId="0" xfId="0" applyFont="1" applyAlignment="1">
      <alignment horizontal="center"/>
    </xf>
    <xf numFmtId="0" fontId="7" fillId="0" borderId="0" xfId="0" applyFont="1" applyAlignment="1">
      <alignment horizontal="center" wrapText="1"/>
    </xf>
    <xf numFmtId="165" fontId="7" fillId="0" borderId="0" xfId="0" applyNumberFormat="1" applyFont="1" applyAlignment="1">
      <alignment horizontal="right" vertical="center"/>
    </xf>
    <xf numFmtId="0" fontId="9" fillId="0" borderId="5" xfId="0" applyFont="1" applyBorder="1" applyAlignment="1">
      <alignment horizontal="center" vertical="center"/>
    </xf>
    <xf numFmtId="165" fontId="9" fillId="0" borderId="5" xfId="0" applyNumberFormat="1" applyFont="1" applyBorder="1" applyAlignment="1">
      <alignment horizontal="center" vertical="center" wrapText="1"/>
    </xf>
    <xf numFmtId="0" fontId="10" fillId="0" borderId="5" xfId="0" quotePrefix="1" applyFont="1" applyBorder="1" applyAlignment="1">
      <alignment horizontal="center" vertical="center"/>
    </xf>
    <xf numFmtId="0" fontId="10" fillId="0" borderId="5" xfId="0" quotePrefix="1" applyFont="1" applyBorder="1" applyAlignment="1">
      <alignment horizontal="center" vertical="center" wrapText="1"/>
    </xf>
    <xf numFmtId="0" fontId="9" fillId="0" borderId="5" xfId="0" applyFont="1" applyBorder="1" applyAlignment="1">
      <alignment vertical="center"/>
    </xf>
    <xf numFmtId="0" fontId="9" fillId="0" borderId="5" xfId="0" applyFont="1" applyBorder="1" applyAlignment="1">
      <alignment horizontal="center" vertical="center" wrapText="1"/>
    </xf>
    <xf numFmtId="165" fontId="9" fillId="0" borderId="5" xfId="0" applyNumberFormat="1" applyFont="1" applyBorder="1" applyAlignment="1">
      <alignment horizontal="right" vertical="center"/>
    </xf>
    <xf numFmtId="0" fontId="9" fillId="0" borderId="0" xfId="0" applyFont="1" applyAlignment="1">
      <alignment vertical="center"/>
    </xf>
    <xf numFmtId="0" fontId="9" fillId="0" borderId="5" xfId="0" applyFont="1" applyBorder="1" applyAlignment="1">
      <alignment vertical="center" wrapText="1"/>
    </xf>
    <xf numFmtId="0" fontId="9" fillId="0" borderId="5" xfId="0" applyFont="1" applyBorder="1" applyAlignment="1">
      <alignment horizontal="left" vertical="center" wrapText="1"/>
    </xf>
    <xf numFmtId="0" fontId="7" fillId="0" borderId="5" xfId="0" quotePrefix="1" applyFont="1" applyBorder="1" applyAlignment="1">
      <alignment horizontal="center" vertical="center" wrapText="1"/>
    </xf>
    <xf numFmtId="0" fontId="7" fillId="0" borderId="5" xfId="0" applyFont="1" applyBorder="1" applyAlignment="1">
      <alignment horizontal="center" vertical="center" wrapText="1"/>
    </xf>
    <xf numFmtId="165" fontId="7" fillId="0" borderId="5" xfId="0" applyNumberFormat="1" applyFont="1" applyBorder="1" applyAlignment="1">
      <alignment horizontal="right" vertical="center"/>
    </xf>
    <xf numFmtId="0" fontId="7" fillId="0" borderId="0" xfId="0" applyFont="1" applyAlignment="1">
      <alignment vertical="center"/>
    </xf>
    <xf numFmtId="0" fontId="7" fillId="0" borderId="5" xfId="0" applyFont="1" applyBorder="1" applyAlignment="1">
      <alignment vertical="center"/>
    </xf>
    <xf numFmtId="0" fontId="7" fillId="0" borderId="5" xfId="0" applyFont="1" applyBorder="1" applyAlignment="1">
      <alignment horizontal="left" vertical="center"/>
    </xf>
    <xf numFmtId="0" fontId="7" fillId="0" borderId="5" xfId="0" applyFont="1" applyBorder="1" applyAlignment="1">
      <alignment horizontal="center" vertical="center"/>
    </xf>
    <xf numFmtId="0" fontId="7" fillId="0" borderId="5" xfId="0" applyFont="1" applyBorder="1" applyAlignment="1">
      <alignment vertical="center" wrapText="1"/>
    </xf>
    <xf numFmtId="0" fontId="7" fillId="0" borderId="5" xfId="0" applyFont="1" applyBorder="1" applyAlignment="1">
      <alignment horizontal="left" vertical="center" wrapText="1"/>
    </xf>
    <xf numFmtId="165" fontId="7" fillId="0" borderId="5" xfId="1" applyNumberFormat="1" applyFont="1" applyFill="1" applyBorder="1" applyAlignment="1">
      <alignment horizontal="right" vertical="center" wrapText="1"/>
    </xf>
    <xf numFmtId="165" fontId="7" fillId="0" borderId="5" xfId="3" applyNumberFormat="1" applyFont="1" applyFill="1" applyBorder="1" applyAlignment="1">
      <alignment horizontal="right" vertical="center" wrapText="1"/>
    </xf>
    <xf numFmtId="0" fontId="12" fillId="0" borderId="5" xfId="0" applyFont="1" applyBorder="1" applyAlignment="1">
      <alignment horizontal="center" vertical="center"/>
    </xf>
    <xf numFmtId="165" fontId="7" fillId="0" borderId="5" xfId="0" applyNumberFormat="1" applyFont="1" applyBorder="1" applyAlignment="1">
      <alignment horizontal="right" vertical="center" wrapText="1"/>
    </xf>
    <xf numFmtId="0" fontId="7" fillId="0" borderId="0" xfId="5" applyFont="1" applyAlignment="1">
      <alignment vertical="center"/>
    </xf>
    <xf numFmtId="0" fontId="9"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center" vertical="center"/>
    </xf>
    <xf numFmtId="166" fontId="7" fillId="0" borderId="0" xfId="6" applyFont="1" applyAlignment="1">
      <alignment vertical="center"/>
    </xf>
    <xf numFmtId="164" fontId="9" fillId="0" borderId="0" xfId="5" applyNumberFormat="1" applyFont="1" applyAlignment="1">
      <alignment vertical="center"/>
    </xf>
    <xf numFmtId="0" fontId="9" fillId="0" borderId="0" xfId="5" applyFont="1" applyAlignment="1">
      <alignment vertical="center"/>
    </xf>
    <xf numFmtId="0" fontId="9" fillId="0" borderId="5" xfId="5" applyFont="1" applyBorder="1" applyAlignment="1">
      <alignment horizontal="center" vertical="center" wrapText="1"/>
    </xf>
    <xf numFmtId="166" fontId="9" fillId="0" borderId="5" xfId="6" applyFont="1" applyFill="1" applyBorder="1" applyAlignment="1">
      <alignment horizontal="center" vertical="center" wrapText="1"/>
    </xf>
    <xf numFmtId="0" fontId="9" fillId="0" borderId="5" xfId="5" applyFont="1" applyBorder="1" applyAlignment="1">
      <alignment horizontal="left" vertical="center" wrapText="1"/>
    </xf>
    <xf numFmtId="167" fontId="9" fillId="0" borderId="5" xfId="6" applyNumberFormat="1" applyFont="1" applyFill="1" applyBorder="1" applyAlignment="1">
      <alignment horizontal="right" vertical="center" wrapText="1"/>
    </xf>
    <xf numFmtId="166" fontId="7" fillId="0" borderId="5" xfId="6" applyFont="1" applyFill="1" applyBorder="1" applyAlignment="1">
      <alignment horizontal="center" vertical="center" wrapText="1"/>
    </xf>
    <xf numFmtId="0" fontId="7" fillId="0" borderId="5" xfId="5" applyFont="1" applyBorder="1" applyAlignment="1">
      <alignment horizontal="left" vertical="center" wrapText="1"/>
    </xf>
    <xf numFmtId="0" fontId="7" fillId="0" borderId="5" xfId="5" applyFont="1" applyBorder="1" applyAlignment="1">
      <alignment horizontal="center" vertical="center" wrapText="1"/>
    </xf>
    <xf numFmtId="168" fontId="9" fillId="0" borderId="5" xfId="6" applyNumberFormat="1" applyFont="1" applyFill="1" applyBorder="1" applyAlignment="1">
      <alignment horizontal="center" vertical="center" wrapText="1"/>
    </xf>
    <xf numFmtId="0" fontId="7" fillId="0" borderId="5" xfId="7" applyFont="1" applyBorder="1" applyAlignment="1">
      <alignment horizontal="left" vertical="center" wrapText="1"/>
    </xf>
    <xf numFmtId="0" fontId="7" fillId="0" borderId="5" xfId="8" applyFont="1" applyBorder="1" applyAlignment="1">
      <alignment horizontal="center" vertical="center" wrapText="1"/>
    </xf>
    <xf numFmtId="0" fontId="9" fillId="0" borderId="5" xfId="7" applyFont="1" applyBorder="1" applyAlignment="1">
      <alignment horizontal="center" vertical="center"/>
    </xf>
    <xf numFmtId="0" fontId="7" fillId="0" borderId="5" xfId="7" applyFont="1" applyBorder="1" applyAlignment="1">
      <alignment horizontal="center" vertical="center" wrapText="1"/>
    </xf>
    <xf numFmtId="0" fontId="7" fillId="0" borderId="5" xfId="8" applyFont="1" applyBorder="1" applyAlignment="1">
      <alignment vertical="center" wrapText="1"/>
    </xf>
    <xf numFmtId="0" fontId="7" fillId="0" borderId="5" xfId="8" applyFont="1" applyBorder="1" applyAlignment="1">
      <alignment horizontal="left" vertical="center" wrapText="1"/>
    </xf>
    <xf numFmtId="164" fontId="16" fillId="0" borderId="0" xfId="5" applyNumberFormat="1" applyFont="1" applyAlignment="1">
      <alignment vertical="center"/>
    </xf>
    <xf numFmtId="0" fontId="7" fillId="0" borderId="5" xfId="5" applyFont="1" applyBorder="1" applyAlignment="1">
      <alignment vertical="center" wrapText="1"/>
    </xf>
    <xf numFmtId="0" fontId="7" fillId="0" borderId="5" xfId="9" applyFont="1" applyBorder="1" applyAlignment="1">
      <alignment horizontal="center" vertical="center" wrapText="1"/>
    </xf>
    <xf numFmtId="0" fontId="7" fillId="0" borderId="5" xfId="7" applyFont="1" applyBorder="1" applyAlignment="1">
      <alignment vertical="center" wrapText="1"/>
    </xf>
    <xf numFmtId="166" fontId="17" fillId="0" borderId="0" xfId="6" applyFont="1" applyAlignment="1">
      <alignment vertical="center"/>
    </xf>
    <xf numFmtId="175" fontId="7" fillId="0" borderId="0" xfId="1" applyNumberFormat="1" applyFont="1" applyAlignment="1">
      <alignment horizontal="right" vertical="center"/>
    </xf>
    <xf numFmtId="175" fontId="9" fillId="0" borderId="5" xfId="1" applyNumberFormat="1" applyFont="1" applyFill="1" applyBorder="1" applyAlignment="1">
      <alignment horizontal="center" vertical="center" wrapText="1"/>
    </xf>
    <xf numFmtId="175" fontId="9" fillId="0" borderId="5" xfId="1" applyNumberFormat="1" applyFont="1" applyFill="1" applyBorder="1" applyAlignment="1">
      <alignment horizontal="right" vertical="center" wrapText="1"/>
    </xf>
    <xf numFmtId="175" fontId="7" fillId="0" borderId="5" xfId="1" applyNumberFormat="1" applyFont="1" applyFill="1" applyBorder="1" applyAlignment="1">
      <alignment horizontal="right" vertical="center" wrapText="1"/>
    </xf>
    <xf numFmtId="175" fontId="17" fillId="0" borderId="5" xfId="1" applyNumberFormat="1" applyFont="1" applyFill="1" applyBorder="1" applyAlignment="1">
      <alignment horizontal="right" vertical="center" wrapText="1"/>
    </xf>
    <xf numFmtId="175" fontId="17" fillId="0" borderId="0" xfId="1" applyNumberFormat="1" applyFont="1" applyAlignment="1">
      <alignment horizontal="right" vertical="center"/>
    </xf>
    <xf numFmtId="0" fontId="7" fillId="2" borderId="0" xfId="87" applyFont="1" applyFill="1"/>
    <xf numFmtId="175" fontId="42" fillId="2" borderId="5" xfId="1" applyNumberFormat="1" applyFont="1" applyFill="1" applyBorder="1" applyAlignment="1">
      <alignment horizontal="center" vertical="center" wrapText="1"/>
    </xf>
    <xf numFmtId="0" fontId="42" fillId="2" borderId="5" xfId="87" applyFont="1" applyFill="1" applyBorder="1" applyAlignment="1">
      <alignment horizontal="center" vertical="center"/>
    </xf>
    <xf numFmtId="0" fontId="42" fillId="2" borderId="5" xfId="87" applyFont="1" applyFill="1" applyBorder="1" applyAlignment="1">
      <alignment vertical="center"/>
    </xf>
    <xf numFmtId="0" fontId="42" fillId="2" borderId="5" xfId="87" applyFont="1" applyFill="1" applyBorder="1" applyAlignment="1">
      <alignment horizontal="center" vertical="center" wrapText="1"/>
    </xf>
    <xf numFmtId="175" fontId="42" fillId="2" borderId="5" xfId="1" applyNumberFormat="1" applyFont="1" applyFill="1" applyBorder="1" applyAlignment="1">
      <alignment horizontal="right" vertical="center"/>
    </xf>
    <xf numFmtId="0" fontId="9" fillId="2" borderId="0" xfId="87" applyFont="1" applyFill="1" applyAlignment="1">
      <alignment vertical="center"/>
    </xf>
    <xf numFmtId="0" fontId="42" fillId="2" borderId="5" xfId="87" applyFont="1" applyFill="1" applyBorder="1" applyAlignment="1">
      <alignment horizontal="left" vertical="center" wrapText="1"/>
    </xf>
    <xf numFmtId="168" fontId="44" fillId="2" borderId="5" xfId="1" applyNumberFormat="1" applyFont="1" applyFill="1" applyBorder="1" applyAlignment="1">
      <alignment horizontal="center" vertical="center" wrapText="1"/>
    </xf>
    <xf numFmtId="0" fontId="44" fillId="2" borderId="5" xfId="87" applyFont="1" applyFill="1" applyBorder="1" applyAlignment="1">
      <alignment horizontal="center" vertical="center" wrapText="1"/>
    </xf>
    <xf numFmtId="175" fontId="44" fillId="2" borderId="5" xfId="1" applyNumberFormat="1" applyFont="1" applyFill="1" applyBorder="1" applyAlignment="1">
      <alignment horizontal="right" vertical="center"/>
    </xf>
    <xf numFmtId="175" fontId="44" fillId="2" borderId="5" xfId="1" applyNumberFormat="1" applyFont="1" applyFill="1" applyBorder="1" applyAlignment="1">
      <alignment horizontal="right" vertical="center" wrapText="1"/>
    </xf>
    <xf numFmtId="0" fontId="7" fillId="2" borderId="0" xfId="87" applyFont="1" applyFill="1" applyAlignment="1">
      <alignment vertical="center"/>
    </xf>
    <xf numFmtId="0" fontId="44" fillId="2" borderId="5" xfId="87" applyFont="1" applyFill="1" applyBorder="1" applyAlignment="1">
      <alignment horizontal="left" vertical="center" wrapText="1"/>
    </xf>
    <xf numFmtId="175" fontId="44" fillId="2" borderId="5" xfId="1" quotePrefix="1" applyNumberFormat="1" applyFont="1" applyFill="1" applyBorder="1" applyAlignment="1">
      <alignment horizontal="right" vertical="center"/>
    </xf>
    <xf numFmtId="167" fontId="44" fillId="2" borderId="5" xfId="1" applyNumberFormat="1" applyFont="1" applyFill="1" applyBorder="1" applyAlignment="1">
      <alignment horizontal="center" vertical="center" wrapText="1"/>
    </xf>
    <xf numFmtId="43" fontId="44" fillId="2" borderId="5" xfId="1" applyFont="1" applyFill="1" applyBorder="1" applyAlignment="1">
      <alignment horizontal="center" vertical="center" wrapText="1"/>
    </xf>
    <xf numFmtId="0" fontId="44" fillId="2" borderId="5" xfId="87" applyFont="1" applyFill="1" applyBorder="1" applyAlignment="1">
      <alignment horizontal="center" vertical="center"/>
    </xf>
    <xf numFmtId="0" fontId="44" fillId="2" borderId="5" xfId="87" applyFont="1" applyFill="1" applyBorder="1" applyAlignment="1">
      <alignment horizontal="center" wrapText="1"/>
    </xf>
    <xf numFmtId="43" fontId="44" fillId="2" borderId="5" xfId="1" applyFont="1" applyFill="1" applyBorder="1" applyAlignment="1">
      <alignment vertical="center" wrapText="1"/>
    </xf>
    <xf numFmtId="1" fontId="44" fillId="2" borderId="5" xfId="87" applyNumberFormat="1" applyFont="1" applyFill="1" applyBorder="1" applyAlignment="1">
      <alignment horizontal="center" vertical="center" wrapText="1"/>
    </xf>
    <xf numFmtId="0" fontId="7" fillId="2" borderId="0" xfId="87" applyFont="1" applyFill="1" applyAlignment="1">
      <alignment horizontal="center"/>
    </xf>
    <xf numFmtId="0" fontId="7" fillId="2" borderId="0" xfId="87" applyFont="1" applyFill="1" applyAlignment="1">
      <alignment horizontal="center" wrapText="1"/>
    </xf>
    <xf numFmtId="175" fontId="7" fillId="2" borderId="0" xfId="1" applyNumberFormat="1" applyFont="1" applyFill="1" applyAlignment="1">
      <alignment horizontal="right"/>
    </xf>
    <xf numFmtId="0" fontId="9" fillId="2" borderId="0" xfId="0" applyFont="1" applyFill="1"/>
    <xf numFmtId="0" fontId="7" fillId="2" borderId="0" xfId="0" applyFont="1" applyFill="1"/>
    <xf numFmtId="0" fontId="7" fillId="2" borderId="0" xfId="0" applyFont="1" applyFill="1" applyAlignment="1">
      <alignment horizontal="center"/>
    </xf>
    <xf numFmtId="0" fontId="7" fillId="2" borderId="0" xfId="0" applyFont="1" applyFill="1" applyAlignment="1">
      <alignment horizontal="left"/>
    </xf>
    <xf numFmtId="0" fontId="7" fillId="2" borderId="0" xfId="0" applyFont="1" applyFill="1" applyAlignment="1">
      <alignment wrapText="1"/>
    </xf>
    <xf numFmtId="0" fontId="7" fillId="2" borderId="0" xfId="0" applyFont="1" applyFill="1" applyAlignment="1">
      <alignment horizontal="center" wrapText="1"/>
    </xf>
    <xf numFmtId="165" fontId="7" fillId="2" borderId="0" xfId="0" applyNumberFormat="1" applyFont="1" applyFill="1"/>
    <xf numFmtId="165" fontId="7" fillId="2" borderId="0" xfId="0" applyNumberFormat="1" applyFont="1" applyFill="1" applyAlignment="1">
      <alignment wrapText="1"/>
    </xf>
    <xf numFmtId="165" fontId="9" fillId="2" borderId="5" xfId="0" applyNumberFormat="1" applyFont="1" applyFill="1" applyBorder="1" applyAlignment="1">
      <alignment horizontal="center" vertical="center" wrapText="1"/>
    </xf>
    <xf numFmtId="0" fontId="9" fillId="2" borderId="5" xfId="0" applyFont="1" applyFill="1" applyBorder="1" applyAlignment="1">
      <alignment horizontal="center" vertical="center"/>
    </xf>
    <xf numFmtId="0" fontId="9" fillId="2" borderId="5" xfId="0" applyFont="1" applyFill="1" applyBorder="1" applyAlignment="1">
      <alignment horizontal="left" vertical="center"/>
    </xf>
    <xf numFmtId="0" fontId="9" fillId="2" borderId="5" xfId="0" applyFont="1" applyFill="1" applyBorder="1" applyAlignment="1">
      <alignment horizontal="center" vertical="center" wrapText="1"/>
    </xf>
    <xf numFmtId="0" fontId="7" fillId="2" borderId="5" xfId="0" applyFont="1" applyFill="1" applyBorder="1" applyAlignment="1">
      <alignment horizontal="center" vertical="center" wrapText="1"/>
    </xf>
    <xf numFmtId="165" fontId="9" fillId="2" borderId="5" xfId="0" applyNumberFormat="1" applyFont="1" applyFill="1" applyBorder="1" applyAlignment="1">
      <alignment vertical="center" wrapText="1"/>
    </xf>
    <xf numFmtId="0" fontId="9" fillId="2" borderId="5" xfId="0" applyFont="1" applyFill="1" applyBorder="1" applyAlignment="1">
      <alignment vertical="center"/>
    </xf>
    <xf numFmtId="0" fontId="9" fillId="2" borderId="0" xfId="0" applyFont="1" applyFill="1" applyAlignment="1">
      <alignment vertical="center"/>
    </xf>
    <xf numFmtId="0" fontId="9" fillId="2" borderId="5" xfId="0" applyFont="1" applyFill="1" applyBorder="1" applyAlignment="1">
      <alignment horizontal="left" vertical="center" wrapText="1"/>
    </xf>
    <xf numFmtId="0" fontId="7" fillId="2" borderId="5" xfId="0" quotePrefix="1" applyFont="1" applyFill="1" applyBorder="1" applyAlignment="1">
      <alignment horizontal="center" vertical="center" wrapText="1"/>
    </xf>
    <xf numFmtId="165" fontId="7" fillId="2" borderId="5" xfId="0" applyNumberFormat="1" applyFont="1" applyFill="1" applyBorder="1" applyAlignment="1">
      <alignment vertical="center"/>
    </xf>
    <xf numFmtId="165" fontId="7" fillId="2" borderId="5" xfId="0" applyNumberFormat="1" applyFont="1" applyFill="1" applyBorder="1" applyAlignment="1">
      <alignment vertical="center" wrapText="1"/>
    </xf>
    <xf numFmtId="0" fontId="7" fillId="2" borderId="5" xfId="0" applyFont="1" applyFill="1" applyBorder="1" applyAlignment="1">
      <alignment vertical="center"/>
    </xf>
    <xf numFmtId="0" fontId="7" fillId="2" borderId="0" xfId="0" applyFont="1" applyFill="1" applyAlignment="1">
      <alignment vertical="center"/>
    </xf>
    <xf numFmtId="0" fontId="7" fillId="2" borderId="5" xfId="0" applyFont="1" applyFill="1" applyBorder="1" applyAlignment="1">
      <alignment horizontal="center" vertical="center"/>
    </xf>
    <xf numFmtId="0" fontId="7" fillId="2" borderId="5" xfId="0" applyFont="1" applyFill="1" applyBorder="1" applyAlignment="1">
      <alignment horizontal="left" vertical="center" wrapText="1"/>
    </xf>
    <xf numFmtId="165" fontId="7" fillId="2" borderId="5" xfId="88" applyNumberFormat="1" applyFont="1" applyFill="1" applyBorder="1" applyAlignment="1">
      <alignment vertical="center" wrapText="1"/>
    </xf>
    <xf numFmtId="165" fontId="7" fillId="2" borderId="5" xfId="0" quotePrefix="1" applyNumberFormat="1" applyFont="1" applyFill="1" applyBorder="1" applyAlignment="1">
      <alignment vertical="center"/>
    </xf>
    <xf numFmtId="165" fontId="7" fillId="2" borderId="5" xfId="0" quotePrefix="1" applyNumberFormat="1" applyFont="1" applyFill="1" applyBorder="1" applyAlignment="1">
      <alignment vertical="center" wrapText="1"/>
    </xf>
    <xf numFmtId="0" fontId="47" fillId="0" borderId="0" xfId="90" applyFont="1"/>
    <xf numFmtId="0" fontId="42" fillId="0" borderId="0" xfId="90" applyFont="1" applyAlignment="1">
      <alignment vertical="center" wrapText="1"/>
    </xf>
    <xf numFmtId="0" fontId="48" fillId="0" borderId="0" xfId="90" applyFont="1"/>
    <xf numFmtId="0" fontId="42" fillId="0" borderId="0" xfId="90" applyFont="1" applyAlignment="1">
      <alignment horizontal="center" vertical="center" wrapText="1"/>
    </xf>
    <xf numFmtId="0" fontId="48" fillId="0" borderId="0" xfId="90" applyFont="1" applyAlignment="1">
      <alignment horizontal="center"/>
    </xf>
    <xf numFmtId="0" fontId="48" fillId="0" borderId="0" xfId="90" applyFont="1" applyAlignment="1">
      <alignment wrapText="1"/>
    </xf>
    <xf numFmtId="0" fontId="48" fillId="2" borderId="0" xfId="90" applyFont="1" applyFill="1" applyAlignment="1">
      <alignment horizontal="center" wrapText="1"/>
    </xf>
    <xf numFmtId="0" fontId="48" fillId="0" borderId="0" xfId="90" applyFont="1" applyAlignment="1">
      <alignment horizontal="center" wrapText="1"/>
    </xf>
    <xf numFmtId="165" fontId="48" fillId="0" borderId="0" xfId="90" applyNumberFormat="1" applyFont="1" applyAlignment="1">
      <alignment horizontal="right" wrapText="1"/>
    </xf>
    <xf numFmtId="0" fontId="7" fillId="0" borderId="0" xfId="90" applyFont="1"/>
    <xf numFmtId="165" fontId="9" fillId="0" borderId="5" xfId="90" applyNumberFormat="1" applyFont="1" applyBorder="1" applyAlignment="1">
      <alignment horizontal="center" vertical="center" wrapText="1"/>
    </xf>
    <xf numFmtId="0" fontId="43" fillId="0" borderId="5" xfId="90" quotePrefix="1" applyFont="1" applyBorder="1" applyAlignment="1">
      <alignment horizontal="center" vertical="center"/>
    </xf>
    <xf numFmtId="0" fontId="43" fillId="0" borderId="5" xfId="90" quotePrefix="1" applyFont="1" applyBorder="1" applyAlignment="1">
      <alignment horizontal="center" vertical="center" wrapText="1"/>
    </xf>
    <xf numFmtId="0" fontId="50" fillId="0" borderId="0" xfId="90" applyFont="1" applyAlignment="1">
      <alignment horizontal="center" vertical="center"/>
    </xf>
    <xf numFmtId="0" fontId="42" fillId="0" borderId="5" xfId="90" quotePrefix="1" applyFont="1" applyBorder="1" applyAlignment="1">
      <alignment horizontal="center" vertical="center" wrapText="1"/>
    </xf>
    <xf numFmtId="0" fontId="43" fillId="2" borderId="5" xfId="90" quotePrefix="1" applyFont="1" applyFill="1" applyBorder="1" applyAlignment="1">
      <alignment horizontal="center" vertical="center" wrapText="1"/>
    </xf>
    <xf numFmtId="0" fontId="9" fillId="0" borderId="5" xfId="90" applyFont="1" applyBorder="1" applyAlignment="1">
      <alignment horizontal="center" vertical="center"/>
    </xf>
    <xf numFmtId="0" fontId="9" fillId="0" borderId="5" xfId="90" applyFont="1" applyBorder="1" applyAlignment="1">
      <alignment vertical="center" wrapText="1"/>
    </xf>
    <xf numFmtId="0" fontId="7" fillId="0" borderId="5" xfId="90" quotePrefix="1" applyFont="1" applyBorder="1" applyAlignment="1">
      <alignment horizontal="center" vertical="center" wrapText="1"/>
    </xf>
    <xf numFmtId="0" fontId="7" fillId="2" borderId="5" xfId="90" quotePrefix="1" applyFont="1" applyFill="1" applyBorder="1" applyAlignment="1">
      <alignment horizontal="center" vertical="center" wrapText="1"/>
    </xf>
    <xf numFmtId="0" fontId="7" fillId="0" borderId="5" xfId="90" applyFont="1" applyBorder="1" applyAlignment="1">
      <alignment horizontal="center" vertical="center" wrapText="1"/>
    </xf>
    <xf numFmtId="165" fontId="7" fillId="0" borderId="5" xfId="90" applyNumberFormat="1" applyFont="1" applyBorder="1" applyAlignment="1">
      <alignment horizontal="right" vertical="center" wrapText="1"/>
    </xf>
    <xf numFmtId="0" fontId="7" fillId="0" borderId="5" xfId="90" applyFont="1" applyBorder="1" applyAlignment="1">
      <alignment vertical="center"/>
    </xf>
    <xf numFmtId="0" fontId="7" fillId="0" borderId="0" xfId="90" applyFont="1" applyAlignment="1">
      <alignment vertical="center"/>
    </xf>
    <xf numFmtId="0" fontId="7" fillId="0" borderId="5" xfId="90" applyFont="1" applyBorder="1" applyAlignment="1">
      <alignment horizontal="left" vertical="center" wrapText="1"/>
    </xf>
    <xf numFmtId="0" fontId="9" fillId="0" borderId="6" xfId="90" applyFont="1" applyBorder="1" applyAlignment="1">
      <alignment horizontal="center" vertical="center"/>
    </xf>
    <xf numFmtId="0" fontId="9" fillId="0" borderId="6" xfId="90" applyFont="1" applyBorder="1" applyAlignment="1">
      <alignment vertical="center" wrapText="1"/>
    </xf>
    <xf numFmtId="0" fontId="7" fillId="0" borderId="6" xfId="90" quotePrefix="1" applyFont="1" applyBorder="1" applyAlignment="1">
      <alignment horizontal="center" vertical="center" wrapText="1"/>
    </xf>
    <xf numFmtId="0" fontId="7" fillId="2" borderId="6" xfId="90" quotePrefix="1" applyFont="1" applyFill="1" applyBorder="1" applyAlignment="1">
      <alignment horizontal="center" vertical="center" wrapText="1"/>
    </xf>
    <xf numFmtId="0" fontId="7" fillId="0" borderId="6" xfId="90" applyFont="1" applyBorder="1" applyAlignment="1">
      <alignment horizontal="center" vertical="center" wrapText="1"/>
    </xf>
    <xf numFmtId="165" fontId="7" fillId="0" borderId="6" xfId="90" applyNumberFormat="1" applyFont="1" applyBorder="1" applyAlignment="1">
      <alignment horizontal="right" vertical="center" wrapText="1"/>
    </xf>
    <xf numFmtId="165" fontId="9" fillId="0" borderId="5" xfId="90" applyNumberFormat="1" applyFont="1" applyBorder="1" applyAlignment="1">
      <alignment horizontal="right" vertical="center" wrapText="1"/>
    </xf>
    <xf numFmtId="0" fontId="7" fillId="0" borderId="6" xfId="90" applyFont="1" applyBorder="1" applyAlignment="1">
      <alignment vertical="center"/>
    </xf>
    <xf numFmtId="0" fontId="48" fillId="0" borderId="5" xfId="90" applyFont="1" applyBorder="1" applyAlignment="1">
      <alignment horizontal="center" vertical="center" wrapText="1"/>
    </xf>
    <xf numFmtId="0" fontId="48" fillId="0" borderId="5" xfId="90" applyFont="1" applyBorder="1" applyAlignment="1">
      <alignment horizontal="left" vertical="center" wrapText="1"/>
    </xf>
    <xf numFmtId="0" fontId="17" fillId="0" borderId="5" xfId="90" applyFont="1" applyBorder="1" applyAlignment="1">
      <alignment horizontal="center" vertical="center" wrapText="1"/>
    </xf>
    <xf numFmtId="165" fontId="48" fillId="0" borderId="5" xfId="90" applyNumberFormat="1" applyFont="1" applyBorder="1" applyAlignment="1">
      <alignment horizontal="right" vertical="center" wrapText="1"/>
    </xf>
    <xf numFmtId="165" fontId="48" fillId="0" borderId="6" xfId="90" applyNumberFormat="1" applyFont="1" applyBorder="1" applyAlignment="1">
      <alignment horizontal="right" vertical="center" wrapText="1"/>
    </xf>
    <xf numFmtId="0" fontId="17" fillId="0" borderId="5" xfId="90" applyFont="1" applyBorder="1" applyAlignment="1">
      <alignment vertical="center"/>
    </xf>
    <xf numFmtId="0" fontId="17" fillId="0" borderId="0" xfId="90" applyFont="1" applyAlignment="1">
      <alignment vertical="center"/>
    </xf>
    <xf numFmtId="0" fontId="7" fillId="2" borderId="5" xfId="90" applyFont="1" applyFill="1" applyBorder="1" applyAlignment="1">
      <alignment horizontal="center" vertical="center" wrapText="1"/>
    </xf>
    <xf numFmtId="0" fontId="47" fillId="0" borderId="0" xfId="0" applyFont="1"/>
    <xf numFmtId="0" fontId="48" fillId="0" borderId="0" xfId="0" applyFont="1"/>
    <xf numFmtId="0" fontId="48" fillId="0" borderId="0" xfId="0" applyFont="1" applyAlignment="1">
      <alignment horizontal="center"/>
    </xf>
    <xf numFmtId="0" fontId="48" fillId="0" borderId="0" xfId="0" applyFont="1" applyAlignment="1">
      <alignment wrapText="1"/>
    </xf>
    <xf numFmtId="0" fontId="48" fillId="0" borderId="0" xfId="0" applyFont="1" applyAlignment="1">
      <alignment horizontal="center" wrapText="1"/>
    </xf>
    <xf numFmtId="165" fontId="48" fillId="0" borderId="0" xfId="0" applyNumberFormat="1" applyFont="1" applyAlignment="1">
      <alignment horizontal="right"/>
    </xf>
    <xf numFmtId="0" fontId="50" fillId="0" borderId="0" xfId="0" applyFont="1" applyAlignment="1">
      <alignment horizontal="center" vertical="center"/>
    </xf>
    <xf numFmtId="0" fontId="9" fillId="0" borderId="5" xfId="0" quotePrefix="1" applyFont="1" applyBorder="1" applyAlignment="1">
      <alignment horizontal="center" vertical="center" wrapText="1"/>
    </xf>
    <xf numFmtId="165" fontId="9" fillId="0" borderId="5" xfId="0" quotePrefix="1" applyNumberFormat="1" applyFont="1" applyBorder="1" applyAlignment="1">
      <alignment horizontal="right" vertical="center"/>
    </xf>
    <xf numFmtId="0" fontId="47" fillId="0" borderId="0" xfId="0" applyFont="1" applyAlignment="1">
      <alignment vertical="center"/>
    </xf>
    <xf numFmtId="0" fontId="16" fillId="0" borderId="0" xfId="0" applyFont="1" applyAlignment="1">
      <alignment vertical="center"/>
    </xf>
    <xf numFmtId="165" fontId="7" fillId="0" borderId="5" xfId="92" applyNumberFormat="1" applyFont="1" applyFill="1" applyBorder="1" applyAlignment="1">
      <alignment horizontal="right" vertical="center" wrapText="1"/>
    </xf>
    <xf numFmtId="0" fontId="48" fillId="0" borderId="0" xfId="0" applyFont="1" applyAlignment="1">
      <alignment vertical="center"/>
    </xf>
    <xf numFmtId="176" fontId="7" fillId="0" borderId="5" xfId="0" applyNumberFormat="1" applyFont="1" applyBorder="1" applyAlignment="1">
      <alignment horizontal="center" vertical="center" wrapText="1"/>
    </xf>
    <xf numFmtId="165" fontId="9" fillId="2" borderId="5" xfId="0" applyNumberFormat="1" applyFont="1" applyFill="1" applyBorder="1" applyAlignment="1">
      <alignment horizontal="right" vertical="center" wrapText="1"/>
    </xf>
    <xf numFmtId="0" fontId="42" fillId="0" borderId="5" xfId="90" quotePrefix="1" applyFont="1" applyBorder="1" applyAlignment="1">
      <alignment horizontal="center" vertical="center"/>
    </xf>
    <xf numFmtId="165" fontId="42" fillId="0" borderId="5" xfId="90" quotePrefix="1" applyNumberFormat="1" applyFont="1" applyBorder="1" applyAlignment="1">
      <alignment horizontal="right" vertical="center"/>
    </xf>
    <xf numFmtId="177" fontId="42" fillId="2" borderId="5" xfId="1" applyNumberFormat="1" applyFont="1" applyFill="1" applyBorder="1" applyAlignment="1">
      <alignment horizontal="center" vertical="center"/>
    </xf>
    <xf numFmtId="177" fontId="9" fillId="0" borderId="5" xfId="1" applyNumberFormat="1" applyFont="1" applyFill="1" applyBorder="1" applyAlignment="1">
      <alignment horizontal="center" vertical="center" wrapText="1"/>
    </xf>
    <xf numFmtId="0" fontId="9" fillId="0" borderId="5" xfId="9" applyFont="1" applyBorder="1" applyAlignment="1">
      <alignment horizontal="left" vertical="center" wrapText="1"/>
    </xf>
    <xf numFmtId="0" fontId="7" fillId="0" borderId="5" xfId="9" applyFont="1" applyBorder="1" applyAlignment="1">
      <alignment horizontal="left" vertical="center" wrapText="1"/>
    </xf>
    <xf numFmtId="168" fontId="7" fillId="0" borderId="5" xfId="88" applyNumberFormat="1" applyFont="1" applyFill="1" applyBorder="1" applyAlignment="1">
      <alignment horizontal="center" vertical="center" wrapText="1"/>
    </xf>
    <xf numFmtId="168" fontId="51" fillId="0" borderId="5" xfId="2" applyNumberFormat="1" applyFont="1" applyFill="1" applyBorder="1" applyAlignment="1">
      <alignment vertical="center"/>
    </xf>
    <xf numFmtId="167" fontId="7" fillId="0" borderId="5" xfId="88" applyNumberFormat="1" applyFont="1" applyFill="1" applyBorder="1" applyAlignment="1">
      <alignment horizontal="center" vertical="center" wrapText="1"/>
    </xf>
    <xf numFmtId="175" fontId="17" fillId="0" borderId="5" xfId="1" applyNumberFormat="1" applyFont="1" applyBorder="1" applyAlignment="1">
      <alignment horizontal="right" vertical="center"/>
    </xf>
    <xf numFmtId="164" fontId="7" fillId="0" borderId="5" xfId="88" applyFont="1" applyFill="1" applyBorder="1" applyAlignment="1">
      <alignment horizontal="right" vertical="center" wrapText="1"/>
    </xf>
    <xf numFmtId="175" fontId="7" fillId="0" borderId="0" xfId="1" applyNumberFormat="1" applyFont="1" applyFill="1" applyAlignment="1">
      <alignment horizontal="right" vertical="center"/>
    </xf>
    <xf numFmtId="175" fontId="17" fillId="0" borderId="0" xfId="1" applyNumberFormat="1" applyFont="1" applyFill="1" applyAlignment="1">
      <alignment horizontal="right" vertical="center"/>
    </xf>
    <xf numFmtId="0" fontId="7" fillId="2" borderId="5" xfId="87" applyFont="1" applyFill="1" applyBorder="1" applyAlignment="1">
      <alignment horizontal="center"/>
    </xf>
    <xf numFmtId="164" fontId="7" fillId="0" borderId="5" xfId="88" applyFont="1" applyFill="1" applyBorder="1" applyAlignment="1">
      <alignment horizontal="center" vertical="center" wrapText="1"/>
    </xf>
    <xf numFmtId="0" fontId="6" fillId="2" borderId="5" xfId="0" applyFont="1" applyFill="1" applyBorder="1" applyAlignment="1">
      <alignment horizontal="center" vertical="center"/>
    </xf>
    <xf numFmtId="0" fontId="52" fillId="2" borderId="5" xfId="0" applyFont="1" applyFill="1" applyBorder="1" applyAlignment="1">
      <alignment horizontal="center" vertical="center"/>
    </xf>
    <xf numFmtId="0" fontId="48" fillId="0" borderId="5" xfId="0" applyFont="1" applyBorder="1" applyAlignment="1">
      <alignment horizontal="center"/>
    </xf>
    <xf numFmtId="165" fontId="48" fillId="2" borderId="0" xfId="0" applyNumberFormat="1" applyFont="1" applyFill="1" applyAlignment="1">
      <alignment horizontal="right"/>
    </xf>
    <xf numFmtId="165" fontId="9" fillId="2" borderId="5" xfId="0" quotePrefix="1" applyNumberFormat="1" applyFont="1" applyFill="1" applyBorder="1" applyAlignment="1">
      <alignment horizontal="right" vertical="center"/>
    </xf>
    <xf numFmtId="165" fontId="7" fillId="2" borderId="5" xfId="0" quotePrefix="1" applyNumberFormat="1" applyFont="1" applyFill="1" applyBorder="1" applyAlignment="1">
      <alignment horizontal="right" vertical="center"/>
    </xf>
    <xf numFmtId="165" fontId="7" fillId="2" borderId="5" xfId="0" applyNumberFormat="1" applyFont="1" applyFill="1" applyBorder="1" applyAlignment="1">
      <alignment horizontal="right" vertical="center"/>
    </xf>
    <xf numFmtId="165" fontId="7" fillId="0" borderId="8" xfId="2" applyNumberFormat="1" applyFont="1" applyFill="1" applyBorder="1" applyAlignment="1">
      <alignment horizontal="right" vertical="center" wrapText="1"/>
    </xf>
    <xf numFmtId="43" fontId="7" fillId="2" borderId="5" xfId="119" applyFont="1" applyFill="1" applyBorder="1" applyAlignment="1">
      <alignment horizontal="right" vertical="center" wrapText="1"/>
    </xf>
    <xf numFmtId="166" fontId="7" fillId="0" borderId="1" xfId="6" applyFont="1" applyFill="1" applyBorder="1" applyAlignment="1">
      <alignment horizontal="center" vertical="center" wrapText="1"/>
    </xf>
    <xf numFmtId="166" fontId="7" fillId="0" borderId="7" xfId="6" applyFont="1" applyFill="1" applyBorder="1" applyAlignment="1">
      <alignment horizontal="center" vertical="center" wrapText="1"/>
    </xf>
    <xf numFmtId="166" fontId="7" fillId="0" borderId="6" xfId="6" applyFont="1" applyFill="1" applyBorder="1" applyAlignment="1">
      <alignment horizontal="center" vertical="center" wrapText="1"/>
    </xf>
    <xf numFmtId="0" fontId="9" fillId="0" borderId="1" xfId="5" applyFont="1" applyBorder="1" applyAlignment="1">
      <alignment horizontal="center" vertical="center" wrapText="1"/>
    </xf>
    <xf numFmtId="0" fontId="9" fillId="0" borderId="6" xfId="5" applyFont="1" applyBorder="1" applyAlignment="1">
      <alignment horizontal="center" vertical="center" wrapText="1"/>
    </xf>
    <xf numFmtId="0" fontId="45" fillId="0" borderId="0" xfId="0" applyFont="1" applyAlignment="1">
      <alignment horizontal="center" vertical="center" wrapText="1"/>
    </xf>
    <xf numFmtId="0" fontId="8" fillId="0" borderId="0" xfId="0" applyFont="1" applyAlignment="1">
      <alignment horizontal="center" vertical="center" wrapText="1"/>
    </xf>
    <xf numFmtId="0" fontId="14" fillId="0" borderId="0" xfId="0" applyFont="1" applyAlignment="1">
      <alignment horizontal="center" vertical="center" wrapText="1"/>
    </xf>
    <xf numFmtId="175" fontId="9" fillId="0" borderId="2" xfId="1" applyNumberFormat="1" applyFont="1" applyFill="1" applyBorder="1" applyAlignment="1">
      <alignment horizontal="center" vertical="center" wrapText="1"/>
    </xf>
    <xf numFmtId="175" fontId="9" fillId="0" borderId="4" xfId="1" applyNumberFormat="1" applyFont="1" applyFill="1" applyBorder="1" applyAlignment="1">
      <alignment horizontal="center" vertical="center" wrapText="1"/>
    </xf>
    <xf numFmtId="166" fontId="9" fillId="0" borderId="1" xfId="6" applyFont="1" applyFill="1" applyBorder="1" applyAlignment="1">
      <alignment horizontal="center" vertical="center" wrapText="1"/>
    </xf>
    <xf numFmtId="166" fontId="9" fillId="0" borderId="6" xfId="6" applyFont="1" applyFill="1" applyBorder="1" applyAlignment="1">
      <alignment horizontal="center" vertical="center" wrapText="1"/>
    </xf>
    <xf numFmtId="0" fontId="6" fillId="0" borderId="0" xfId="0" applyFont="1" applyAlignment="1">
      <alignment horizontal="center" vertical="center" wrapText="1"/>
    </xf>
    <xf numFmtId="175" fontId="9" fillId="0" borderId="1" xfId="1" applyNumberFormat="1" applyFont="1" applyFill="1" applyBorder="1" applyAlignment="1">
      <alignment horizontal="center" vertical="center" wrapText="1"/>
    </xf>
    <xf numFmtId="175" fontId="9" fillId="0" borderId="6" xfId="1" applyNumberFormat="1" applyFont="1" applyFill="1" applyBorder="1" applyAlignment="1">
      <alignment horizontal="center" vertical="center" wrapText="1"/>
    </xf>
    <xf numFmtId="0" fontId="44" fillId="2" borderId="1" xfId="87" applyFont="1" applyFill="1" applyBorder="1" applyAlignment="1">
      <alignment horizontal="center" vertical="center" wrapText="1"/>
    </xf>
    <xf numFmtId="0" fontId="44" fillId="2" borderId="7" xfId="87" applyFont="1" applyFill="1" applyBorder="1" applyAlignment="1">
      <alignment horizontal="center" vertical="center" wrapText="1"/>
    </xf>
    <xf numFmtId="0" fontId="44" fillId="2" borderId="6" xfId="87" applyFont="1" applyFill="1" applyBorder="1" applyAlignment="1">
      <alignment horizontal="center" vertical="center" wrapText="1"/>
    </xf>
    <xf numFmtId="0" fontId="6" fillId="2" borderId="0" xfId="87" applyFont="1" applyFill="1" applyAlignment="1">
      <alignment horizontal="center" vertical="center" wrapText="1"/>
    </xf>
    <xf numFmtId="0" fontId="8" fillId="2" borderId="0" xfId="87" applyFont="1" applyFill="1" applyAlignment="1">
      <alignment horizontal="center" vertical="center" wrapText="1"/>
    </xf>
    <xf numFmtId="0" fontId="41" fillId="2" borderId="0" xfId="87" applyFont="1" applyFill="1" applyAlignment="1">
      <alignment horizontal="center" vertical="center" wrapText="1"/>
    </xf>
    <xf numFmtId="0" fontId="42" fillId="2" borderId="1" xfId="87" applyFont="1" applyFill="1" applyBorder="1" applyAlignment="1">
      <alignment horizontal="center" vertical="center" wrapText="1"/>
    </xf>
    <xf numFmtId="0" fontId="42" fillId="2" borderId="6" xfId="87" applyFont="1" applyFill="1" applyBorder="1" applyAlignment="1">
      <alignment horizontal="center" vertical="center" wrapText="1"/>
    </xf>
    <xf numFmtId="175" fontId="42" fillId="2" borderId="5" xfId="1" applyNumberFormat="1" applyFont="1" applyFill="1" applyBorder="1" applyAlignment="1">
      <alignment horizontal="center" vertical="center" wrapText="1"/>
    </xf>
    <xf numFmtId="0" fontId="42" fillId="2" borderId="5" xfId="87" applyFont="1" applyFill="1" applyBorder="1" applyAlignment="1">
      <alignment horizontal="center" vertical="center" wrapText="1"/>
    </xf>
    <xf numFmtId="0" fontId="42" fillId="2" borderId="5" xfId="87" applyFont="1" applyFill="1" applyBorder="1" applyAlignment="1">
      <alignment horizontal="center" vertical="center"/>
    </xf>
    <xf numFmtId="0" fontId="7" fillId="0" borderId="1" xfId="90" applyFont="1" applyBorder="1" applyAlignment="1">
      <alignment horizontal="center" vertical="center" wrapText="1"/>
    </xf>
    <xf numFmtId="0" fontId="7" fillId="0" borderId="7" xfId="90" applyFont="1" applyBorder="1" applyAlignment="1">
      <alignment horizontal="center" vertical="center" wrapText="1"/>
    </xf>
    <xf numFmtId="0" fontId="7" fillId="0" borderId="6" xfId="90" applyFont="1" applyBorder="1" applyAlignment="1">
      <alignment horizontal="center" vertical="center" wrapText="1"/>
    </xf>
    <xf numFmtId="0" fontId="45" fillId="0" borderId="0" xfId="89" applyFont="1" applyAlignment="1">
      <alignment horizontal="center" vertical="center" wrapText="1"/>
    </xf>
    <xf numFmtId="0" fontId="8" fillId="0" borderId="0" xfId="89" applyFont="1" applyAlignment="1">
      <alignment horizontal="center" vertical="center" wrapText="1"/>
    </xf>
    <xf numFmtId="0" fontId="49" fillId="0" borderId="0" xfId="89" applyFont="1" applyAlignment="1">
      <alignment horizontal="center" vertical="center" wrapText="1"/>
    </xf>
    <xf numFmtId="0" fontId="9" fillId="0" borderId="1" xfId="90" applyFont="1" applyBorder="1" applyAlignment="1">
      <alignment horizontal="center" vertical="center" wrapText="1"/>
    </xf>
    <xf numFmtId="0" fontId="9" fillId="0" borderId="6" xfId="90" applyFont="1" applyBorder="1" applyAlignment="1">
      <alignment horizontal="center" vertical="center" wrapText="1"/>
    </xf>
    <xf numFmtId="0" fontId="9" fillId="2" borderId="1" xfId="90" applyFont="1" applyFill="1" applyBorder="1" applyAlignment="1">
      <alignment horizontal="center" vertical="center" wrapText="1"/>
    </xf>
    <xf numFmtId="0" fontId="9" fillId="2" borderId="6" xfId="90" applyFont="1" applyFill="1" applyBorder="1" applyAlignment="1">
      <alignment horizontal="center" vertical="center" wrapText="1"/>
    </xf>
    <xf numFmtId="165" fontId="9" fillId="0" borderId="2" xfId="90" applyNumberFormat="1" applyFont="1" applyBorder="1" applyAlignment="1">
      <alignment horizontal="center" vertical="center" wrapText="1"/>
    </xf>
    <xf numFmtId="165" fontId="9" fillId="0" borderId="3" xfId="90" applyNumberFormat="1" applyFont="1" applyBorder="1" applyAlignment="1">
      <alignment horizontal="center" vertical="center" wrapText="1"/>
    </xf>
    <xf numFmtId="165" fontId="9" fillId="0" borderId="4" xfId="90" applyNumberFormat="1" applyFont="1" applyBorder="1" applyAlignment="1">
      <alignment horizontal="center" vertical="center" wrapText="1"/>
    </xf>
    <xf numFmtId="0" fontId="9" fillId="0" borderId="5" xfId="90" applyFont="1" applyBorder="1" applyAlignment="1">
      <alignment horizontal="center" vertical="center" wrapText="1"/>
    </xf>
    <xf numFmtId="0" fontId="9" fillId="0" borderId="1" xfId="90" applyFont="1" applyBorder="1" applyAlignment="1">
      <alignment horizontal="center" vertical="center"/>
    </xf>
    <xf numFmtId="0" fontId="9" fillId="0" borderId="6" xfId="90" applyFont="1" applyBorder="1" applyAlignment="1">
      <alignment horizontal="center" vertical="center"/>
    </xf>
    <xf numFmtId="0" fontId="9" fillId="2" borderId="1" xfId="0" applyFont="1" applyFill="1" applyBorder="1" applyAlignment="1">
      <alignment horizontal="center" vertical="center"/>
    </xf>
    <xf numFmtId="0" fontId="9" fillId="2" borderId="6" xfId="0" applyFont="1" applyFill="1" applyBorder="1" applyAlignment="1">
      <alignment horizontal="center" vertical="center"/>
    </xf>
    <xf numFmtId="165" fontId="7" fillId="2" borderId="1" xfId="0" applyNumberFormat="1" applyFont="1" applyFill="1" applyBorder="1" applyAlignment="1">
      <alignment horizontal="center" vertical="center" wrapText="1"/>
    </xf>
    <xf numFmtId="165" fontId="7" fillId="2" borderId="7" xfId="0" applyNumberFormat="1" applyFont="1" applyFill="1" applyBorder="1" applyAlignment="1">
      <alignment horizontal="center" vertical="center" wrapText="1"/>
    </xf>
    <xf numFmtId="165" fontId="7" fillId="2" borderId="6" xfId="0" applyNumberFormat="1" applyFont="1" applyFill="1" applyBorder="1" applyAlignment="1">
      <alignment horizontal="center" vertical="center" wrapText="1"/>
    </xf>
    <xf numFmtId="165" fontId="7" fillId="2" borderId="1" xfId="0" quotePrefix="1" applyNumberFormat="1" applyFont="1" applyFill="1" applyBorder="1" applyAlignment="1">
      <alignment horizontal="center" vertical="center" wrapText="1"/>
    </xf>
    <xf numFmtId="165" fontId="7" fillId="2" borderId="7" xfId="0" quotePrefix="1" applyNumberFormat="1" applyFont="1" applyFill="1" applyBorder="1" applyAlignment="1">
      <alignment horizontal="center" vertical="center" wrapText="1"/>
    </xf>
    <xf numFmtId="165" fontId="7" fillId="2" borderId="6" xfId="0" quotePrefix="1" applyNumberFormat="1" applyFont="1" applyFill="1" applyBorder="1" applyAlignment="1">
      <alignment horizontal="center" vertical="center" wrapText="1"/>
    </xf>
    <xf numFmtId="165" fontId="7" fillId="2" borderId="1" xfId="88" applyNumberFormat="1" applyFont="1" applyFill="1" applyBorder="1" applyAlignment="1">
      <alignment horizontal="center" vertical="center" wrapText="1"/>
    </xf>
    <xf numFmtId="165" fontId="7" fillId="2" borderId="7" xfId="88" applyNumberFormat="1" applyFont="1" applyFill="1" applyBorder="1" applyAlignment="1">
      <alignment horizontal="center" vertical="center" wrapText="1"/>
    </xf>
    <xf numFmtId="165" fontId="7" fillId="2" borderId="6" xfId="88" applyNumberFormat="1" applyFont="1" applyFill="1" applyBorder="1" applyAlignment="1">
      <alignment horizontal="center" vertical="center" wrapText="1"/>
    </xf>
    <xf numFmtId="0" fontId="41" fillId="0" borderId="0" xfId="0" applyFont="1" applyAlignment="1">
      <alignment horizontal="center" vertical="center" wrapText="1"/>
    </xf>
    <xf numFmtId="0" fontId="9" fillId="2" borderId="1"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6" xfId="0" applyFont="1" applyFill="1" applyBorder="1" applyAlignment="1">
      <alignment horizontal="left" vertical="center" wrapText="1"/>
    </xf>
    <xf numFmtId="165" fontId="9" fillId="2" borderId="2" xfId="0" applyNumberFormat="1" applyFont="1" applyFill="1" applyBorder="1" applyAlignment="1">
      <alignment horizontal="center" vertical="center" wrapText="1"/>
    </xf>
    <xf numFmtId="165" fontId="9" fillId="2" borderId="3" xfId="0" applyNumberFormat="1" applyFont="1" applyFill="1" applyBorder="1" applyAlignment="1">
      <alignment horizontal="center" vertical="center" wrapText="1"/>
    </xf>
    <xf numFmtId="165" fontId="9" fillId="2" borderId="4" xfId="0" applyNumberFormat="1" applyFont="1" applyFill="1" applyBorder="1" applyAlignment="1">
      <alignment horizontal="center" vertical="center" wrapText="1"/>
    </xf>
    <xf numFmtId="165" fontId="9" fillId="2" borderId="5" xfId="0" applyNumberFormat="1" applyFont="1" applyFill="1" applyBorder="1" applyAlignment="1">
      <alignment horizontal="center" vertical="center" wrapText="1"/>
    </xf>
    <xf numFmtId="0" fontId="9" fillId="0" borderId="5"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xf>
    <xf numFmtId="0" fontId="7" fillId="0" borderId="6" xfId="0" applyFont="1" applyBorder="1" applyAlignment="1">
      <alignment horizontal="center" vertical="center"/>
    </xf>
    <xf numFmtId="0" fontId="9" fillId="0" borderId="1"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xf>
    <xf numFmtId="0" fontId="9" fillId="0" borderId="6" xfId="0" applyFont="1" applyBorder="1" applyAlignment="1">
      <alignment horizontal="center" vertical="center"/>
    </xf>
    <xf numFmtId="165" fontId="9" fillId="0" borderId="2" xfId="0" applyNumberFormat="1" applyFont="1" applyBorder="1" applyAlignment="1">
      <alignment horizontal="center" vertical="center" wrapText="1"/>
    </xf>
    <xf numFmtId="165" fontId="9" fillId="0" borderId="3" xfId="0" applyNumberFormat="1" applyFont="1" applyBorder="1" applyAlignment="1">
      <alignment horizontal="center" vertical="center" wrapText="1"/>
    </xf>
    <xf numFmtId="165" fontId="9" fillId="0" borderId="4"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7" fillId="0" borderId="6" xfId="0" applyNumberFormat="1" applyFont="1" applyBorder="1" applyAlignment="1">
      <alignment horizontal="center" vertical="center" wrapText="1"/>
    </xf>
    <xf numFmtId="176" fontId="7" fillId="0" borderId="7" xfId="0" applyNumberFormat="1" applyFont="1" applyBorder="1" applyAlignment="1">
      <alignment horizontal="center" vertical="center" wrapText="1"/>
    </xf>
  </cellXfs>
  <cellStyles count="149">
    <cellStyle name="Comma" xfId="1" builtinId="3"/>
    <cellStyle name="Comma 10" xfId="11" xr:uid="{00000000-0005-0000-0000-000001000000}"/>
    <cellStyle name="Comma 10 2" xfId="12" xr:uid="{00000000-0005-0000-0000-000002000000}"/>
    <cellStyle name="Comma 10 2 2" xfId="13" xr:uid="{00000000-0005-0000-0000-000003000000}"/>
    <cellStyle name="Comma 10 2 2 2" xfId="127" xr:uid="{2CAF0EC8-D69C-484A-9307-3D540F22E806}"/>
    <cellStyle name="Comma 10 2 2 3" xfId="100" xr:uid="{D07BE61C-9A31-409F-BDB3-4C17A84DB83D}"/>
    <cellStyle name="Comma 10 2 3" xfId="126" xr:uid="{AB558734-4AF6-424A-A6F6-69C38C0A94A9}"/>
    <cellStyle name="Comma 10 2 4" xfId="99" xr:uid="{A0B6BD35-B444-454E-8C87-63E09CB27A58}"/>
    <cellStyle name="Comma 11" xfId="14" xr:uid="{00000000-0005-0000-0000-000004000000}"/>
    <cellStyle name="Comma 11 2" xfId="15" xr:uid="{00000000-0005-0000-0000-000005000000}"/>
    <cellStyle name="Comma 11 2 2" xfId="16" xr:uid="{00000000-0005-0000-0000-000006000000}"/>
    <cellStyle name="Comma 11 2 2 2" xfId="128" xr:uid="{2800D251-FF23-45F9-A097-3F24512B7ED4}"/>
    <cellStyle name="Comma 11 2 2 3" xfId="101" xr:uid="{5BF2A83F-987A-41E7-9722-53B86CDAB534}"/>
    <cellStyle name="Comma 12" xfId="92" xr:uid="{00000000-0005-0000-0000-000007000000}"/>
    <cellStyle name="Comma 12 2" xfId="148" xr:uid="{9E305EE1-D136-45F9-ABD8-0A39B5C3EBCD}"/>
    <cellStyle name="Comma 12 3" xfId="121" xr:uid="{C839C1B3-F1B9-41A9-8880-98FC1632FD71}"/>
    <cellStyle name="Comma 13" xfId="122" xr:uid="{58D0DD5E-8673-4F45-BDB4-A7C2A1083068}"/>
    <cellStyle name="Comma 14" xfId="95" xr:uid="{7104E74F-E798-4910-8784-0830DECE4295}"/>
    <cellStyle name="Comma 15" xfId="17" xr:uid="{00000000-0005-0000-0000-000008000000}"/>
    <cellStyle name="Comma 15 2" xfId="3" xr:uid="{00000000-0005-0000-0000-000009000000}"/>
    <cellStyle name="Comma 15 2 2" xfId="123" xr:uid="{BAA954E5-3316-4C8A-B21A-01F00B7FDB2A}"/>
    <cellStyle name="Comma 15 2 3" xfId="96" xr:uid="{DFF5F3BD-A884-461B-93C8-15CF329EC6DA}"/>
    <cellStyle name="Comma 15 3" xfId="129" xr:uid="{2A620009-51FB-41E9-8A31-FEEE791E189D}"/>
    <cellStyle name="Comma 15 4" xfId="102" xr:uid="{E0D37FA2-61C2-4E9F-9555-E7279B0353D7}"/>
    <cellStyle name="Comma 18" xfId="18" xr:uid="{00000000-0005-0000-0000-00000A000000}"/>
    <cellStyle name="Comma 18 2" xfId="19" xr:uid="{00000000-0005-0000-0000-00000B000000}"/>
    <cellStyle name="Comma 18 2 2" xfId="20" xr:uid="{00000000-0005-0000-0000-00000C000000}"/>
    <cellStyle name="Comma 18 2 2 2" xfId="130" xr:uid="{EB94C683-29C1-46FA-9479-51093CFE2BB0}"/>
    <cellStyle name="Comma 18 2 2 3" xfId="103" xr:uid="{CB0776C7-8520-4B06-B08E-9A5815A1F723}"/>
    <cellStyle name="Comma 2" xfId="6" xr:uid="{00000000-0005-0000-0000-00000D000000}"/>
    <cellStyle name="Comma 2 2" xfId="4" xr:uid="{00000000-0005-0000-0000-00000E000000}"/>
    <cellStyle name="Comma 2 2 2" xfId="21" xr:uid="{00000000-0005-0000-0000-00000F000000}"/>
    <cellStyle name="Comma 2 2 2 2" xfId="131" xr:uid="{C52E64A5-C67B-4977-88F4-3FD80DE6E4FF}"/>
    <cellStyle name="Comma 2 2 2 3" xfId="104" xr:uid="{8E1416FF-65CD-4CBF-801B-F8C28FECF8C2}"/>
    <cellStyle name="Comma 2 2 3" xfId="22" xr:uid="{00000000-0005-0000-0000-000010000000}"/>
    <cellStyle name="Comma 2 2 3 2" xfId="132" xr:uid="{CF3167E9-9867-4D47-8FCC-A72A3CF54BB6}"/>
    <cellStyle name="Comma 2 2 3 3" xfId="105" xr:uid="{6C60C05A-9E94-4947-8E72-B8C2EB2BFBBF}"/>
    <cellStyle name="Comma 2 3" xfId="23" xr:uid="{00000000-0005-0000-0000-000011000000}"/>
    <cellStyle name="Comma 2 3 2" xfId="24" xr:uid="{00000000-0005-0000-0000-000012000000}"/>
    <cellStyle name="Comma 2 3 2 2" xfId="25" xr:uid="{00000000-0005-0000-0000-000013000000}"/>
    <cellStyle name="Comma 2 3 2 2 2" xfId="133" xr:uid="{857CBB87-EBD2-4550-9A84-644D07A20FE6}"/>
    <cellStyle name="Comma 2 3 2 2 3" xfId="106" xr:uid="{8EA8D197-7CA8-4F92-B2B7-3CEBED7FB513}"/>
    <cellStyle name="Comma 2 3 3" xfId="26" xr:uid="{00000000-0005-0000-0000-000014000000}"/>
    <cellStyle name="Comma 2 3 3 2" xfId="134" xr:uid="{20EBC7A9-B870-4CE6-B0F6-D164D57FFA47}"/>
    <cellStyle name="Comma 2 3 3 3" xfId="107" xr:uid="{5787A979-78CD-4C5C-B3B0-5D1902D6B5C5}"/>
    <cellStyle name="Comma 2 4" xfId="27" xr:uid="{00000000-0005-0000-0000-000015000000}"/>
    <cellStyle name="Comma 2 4 2" xfId="135" xr:uid="{39B58108-0786-428A-BF35-A240E8582221}"/>
    <cellStyle name="Comma 2 4 3" xfId="108" xr:uid="{CE1CFAFF-294D-468F-BBA0-93EC24635AB3}"/>
    <cellStyle name="Comma 3" xfId="28" xr:uid="{00000000-0005-0000-0000-000016000000}"/>
    <cellStyle name="Comma 3 2" xfId="88" xr:uid="{00000000-0005-0000-0000-000017000000}"/>
    <cellStyle name="Comma 3 2 2" xfId="146" xr:uid="{197D17E9-3CEB-4671-8D83-92901FBAF50D}"/>
    <cellStyle name="Comma 3 2 3" xfId="119" xr:uid="{921D66DC-4BD2-4074-A8B1-9C16A8416EBB}"/>
    <cellStyle name="Comma 3 3" xfId="136" xr:uid="{963194B3-71CE-4F83-90FF-AB77633F7CBB}"/>
    <cellStyle name="Comma 3 4" xfId="109" xr:uid="{EC055400-D13C-4270-89AD-249D0AB8608B}"/>
    <cellStyle name="Comma 4" xfId="29" xr:uid="{00000000-0005-0000-0000-000018000000}"/>
    <cellStyle name="Comma 4 2" xfId="30" xr:uid="{00000000-0005-0000-0000-000019000000}"/>
    <cellStyle name="Comma 4 2 2" xfId="31" xr:uid="{00000000-0005-0000-0000-00001A000000}"/>
    <cellStyle name="Comma 4 2 2 2" xfId="138" xr:uid="{8C11996E-CC20-4BA1-955B-73D23AF15CC5}"/>
    <cellStyle name="Comma 4 2 2 3" xfId="111" xr:uid="{B0EA4154-A921-4E74-A672-D49DA02C479A}"/>
    <cellStyle name="Comma 4 3" xfId="137" xr:uid="{D7DB2C7C-0F41-4974-8168-B9ED035FDCC8}"/>
    <cellStyle name="Comma 4 4" xfId="110" xr:uid="{2D1D9B39-9E4A-4E1E-9B99-D133319A5B40}"/>
    <cellStyle name="Comma 5" xfId="32" xr:uid="{00000000-0005-0000-0000-00001B000000}"/>
    <cellStyle name="Comma 6" xfId="2" xr:uid="{00000000-0005-0000-0000-00001C000000}"/>
    <cellStyle name="Comma 6 2" xfId="33" xr:uid="{00000000-0005-0000-0000-00001D000000}"/>
    <cellStyle name="Comma 6 2 2" xfId="34" xr:uid="{00000000-0005-0000-0000-00001E000000}"/>
    <cellStyle name="Comma 6 2 2 2" xfId="140" xr:uid="{A1657695-B7A2-4EB7-A7F2-6F346E3D566B}"/>
    <cellStyle name="Comma 6 2 2 3" xfId="113" xr:uid="{A760A08E-7253-49BD-AC51-63FD995A6C07}"/>
    <cellStyle name="Comma 6 2 3" xfId="139" xr:uid="{4D8074CC-F595-46E1-8BAD-B055A04062EB}"/>
    <cellStyle name="Comma 6 2 4" xfId="112" xr:uid="{0B98B162-45C1-469A-9ECF-FC4384058270}"/>
    <cellStyle name="Comma 6 3" xfId="35" xr:uid="{00000000-0005-0000-0000-00001F000000}"/>
    <cellStyle name="Comma 6 4" xfId="94" xr:uid="{00000000-0005-0000-0000-000020000000}"/>
    <cellStyle name="Comma 7" xfId="36" xr:uid="{00000000-0005-0000-0000-000021000000}"/>
    <cellStyle name="Comma 8" xfId="37" xr:uid="{00000000-0005-0000-0000-000022000000}"/>
    <cellStyle name="Comma 9" xfId="38" xr:uid="{00000000-0005-0000-0000-000023000000}"/>
    <cellStyle name="Comma 9 2" xfId="39" xr:uid="{00000000-0005-0000-0000-000024000000}"/>
    <cellStyle name="Comma 9 2 2" xfId="40" xr:uid="{00000000-0005-0000-0000-000025000000}"/>
    <cellStyle name="Comma 9 2 2 2" xfId="141" xr:uid="{E0F9D972-745C-4D60-9823-1584C4485C42}"/>
    <cellStyle name="Comma 9 2 2 3" xfId="114" xr:uid="{F00D82F6-36E1-4E09-814B-FF0FA51F477A}"/>
    <cellStyle name="Dấu phẩy_RESULTS" xfId="41" xr:uid="{00000000-0005-0000-0000-000026000000}"/>
    <cellStyle name="Header1" xfId="42" xr:uid="{00000000-0005-0000-0000-000027000000}"/>
    <cellStyle name="Header2" xfId="43" xr:uid="{00000000-0005-0000-0000-000028000000}"/>
    <cellStyle name="n" xfId="44" xr:uid="{00000000-0005-0000-0000-000029000000}"/>
    <cellStyle name="Normal" xfId="0" builtinId="0"/>
    <cellStyle name="Normal 10" xfId="8" xr:uid="{00000000-0005-0000-0000-00002B000000}"/>
    <cellStyle name="Normal 10 2" xfId="125" xr:uid="{C2DE4C3C-4432-40D0-A1A2-36BFFC98280E}"/>
    <cellStyle name="Normal 10 3" xfId="98" xr:uid="{CF6D47C5-84F5-435D-908C-89738E9283B9}"/>
    <cellStyle name="Normal 11" xfId="87" xr:uid="{00000000-0005-0000-0000-00002C000000}"/>
    <cellStyle name="Normal 11 2" xfId="145" xr:uid="{D1AEC837-A607-49D8-9E71-6AB2643D51A3}"/>
    <cellStyle name="Normal 11 3" xfId="118" xr:uid="{FC0338C3-A37F-40E2-87C1-D2634AAD8710}"/>
    <cellStyle name="Normal 12" xfId="45" xr:uid="{00000000-0005-0000-0000-00002D000000}"/>
    <cellStyle name="Normal 13" xfId="90" xr:uid="{00000000-0005-0000-0000-00002E000000}"/>
    <cellStyle name="Normal 13 2" xfId="147" xr:uid="{4BEBC4B5-839F-4810-8EAB-537E940A7B0B}"/>
    <cellStyle name="Normal 13 3" xfId="120" xr:uid="{E82A47F7-350B-4DAC-AA7A-4A91E6B32203}"/>
    <cellStyle name="Normal 17" xfId="46" xr:uid="{00000000-0005-0000-0000-00002F000000}"/>
    <cellStyle name="Normal 18" xfId="47" xr:uid="{00000000-0005-0000-0000-000030000000}"/>
    <cellStyle name="Normal 19" xfId="48" xr:uid="{00000000-0005-0000-0000-000031000000}"/>
    <cellStyle name="Normal 2" xfId="5" xr:uid="{00000000-0005-0000-0000-000032000000}"/>
    <cellStyle name="Normal 2 10" xfId="49" xr:uid="{00000000-0005-0000-0000-000033000000}"/>
    <cellStyle name="Normal 2 2" xfId="7" xr:uid="{00000000-0005-0000-0000-000034000000}"/>
    <cellStyle name="Normal 2 2 2" xfId="50" xr:uid="{00000000-0005-0000-0000-000035000000}"/>
    <cellStyle name="Normal 2 2 3" xfId="51" xr:uid="{00000000-0005-0000-0000-000036000000}"/>
    <cellStyle name="Normal 2 2 4" xfId="124" xr:uid="{54AA2A7E-38FB-485E-9CF1-E571AD890B05}"/>
    <cellStyle name="Normal 2 2 5" xfId="97" xr:uid="{1D67D4D1-8D7E-4BB9-812C-15ED7811107C}"/>
    <cellStyle name="Normal 2 3" xfId="9" xr:uid="{00000000-0005-0000-0000-000037000000}"/>
    <cellStyle name="Normal 2 4" xfId="52" xr:uid="{00000000-0005-0000-0000-000038000000}"/>
    <cellStyle name="Normal 28" xfId="53" xr:uid="{00000000-0005-0000-0000-000039000000}"/>
    <cellStyle name="Normal 3" xfId="54" xr:uid="{00000000-0005-0000-0000-00003A000000}"/>
    <cellStyle name="Normal 3 2" xfId="55" xr:uid="{00000000-0005-0000-0000-00003B000000}"/>
    <cellStyle name="Normal 3 3" xfId="56" xr:uid="{00000000-0005-0000-0000-00003C000000}"/>
    <cellStyle name="Normal 3 4" xfId="57" xr:uid="{00000000-0005-0000-0000-00003D000000}"/>
    <cellStyle name="Normal 3 5" xfId="91" xr:uid="{00000000-0005-0000-0000-00003E000000}"/>
    <cellStyle name="Normal 3 6" xfId="142" xr:uid="{698F4ED7-4093-4D0F-A480-8D922366252E}"/>
    <cellStyle name="Normal 3 7" xfId="115" xr:uid="{A15C0134-44C5-4D0A-B040-671F783B68AB}"/>
    <cellStyle name="Normal 4" xfId="58" xr:uid="{00000000-0005-0000-0000-00003F000000}"/>
    <cellStyle name="Normal 4 2" xfId="59" xr:uid="{00000000-0005-0000-0000-000040000000}"/>
    <cellStyle name="Normal 4 3" xfId="60" xr:uid="{00000000-0005-0000-0000-000041000000}"/>
    <cellStyle name="Normal 4 4" xfId="143" xr:uid="{5F74D6BE-7F8B-438B-907C-89DAAE537064}"/>
    <cellStyle name="Normal 4 5" xfId="116" xr:uid="{D46ED107-0C06-431C-A5E4-C4319ED59160}"/>
    <cellStyle name="Normal 5" xfId="61" xr:uid="{00000000-0005-0000-0000-000042000000}"/>
    <cellStyle name="Normal 5 2" xfId="62" xr:uid="{00000000-0005-0000-0000-000043000000}"/>
    <cellStyle name="Normal 5 3" xfId="89" xr:uid="{00000000-0005-0000-0000-000044000000}"/>
    <cellStyle name="Normal 5 4" xfId="93" xr:uid="{00000000-0005-0000-0000-000045000000}"/>
    <cellStyle name="Normal 6" xfId="63" xr:uid="{00000000-0005-0000-0000-000046000000}"/>
    <cellStyle name="Normal 7" xfId="64" xr:uid="{00000000-0005-0000-0000-000047000000}"/>
    <cellStyle name="Normal 8" xfId="65" xr:uid="{00000000-0005-0000-0000-000048000000}"/>
    <cellStyle name="Normal 8 2" xfId="144" xr:uid="{1226A7BD-E139-41F7-8DA7-5F7F0495034E}"/>
    <cellStyle name="Normal 8 3" xfId="117" xr:uid="{F6706343-A113-45A6-9C1A-4E2FB05E1875}"/>
    <cellStyle name="Normal 9" xfId="66" xr:uid="{00000000-0005-0000-0000-000049000000}"/>
    <cellStyle name="Tiền tệ_RESULTS" xfId="67" xr:uid="{00000000-0005-0000-0000-00004A000000}"/>
    <cellStyle name=" [0.00]_ Att. 1- Cover" xfId="68" xr:uid="{00000000-0005-0000-0000-00004B000000}"/>
    <cellStyle name="_ Att. 1- Cover" xfId="69" xr:uid="{00000000-0005-0000-0000-00004C000000}"/>
    <cellStyle name="?_ Att. 1- Cover" xfId="70" xr:uid="{00000000-0005-0000-0000-00004D000000}"/>
    <cellStyle name="똿뗦먛귟 [0.00]_PRODUCT DETAIL Q1" xfId="71" xr:uid="{00000000-0005-0000-0000-00004E000000}"/>
    <cellStyle name="똿뗦먛귟_PRODUCT DETAIL Q1" xfId="72" xr:uid="{00000000-0005-0000-0000-00004F000000}"/>
    <cellStyle name="믅됞 [0.00]_PRODUCT DETAIL Q1" xfId="73" xr:uid="{00000000-0005-0000-0000-000050000000}"/>
    <cellStyle name="믅됞_PRODUCT DETAIL Q1" xfId="74" xr:uid="{00000000-0005-0000-0000-000051000000}"/>
    <cellStyle name="백분율_95" xfId="75" xr:uid="{00000000-0005-0000-0000-000052000000}"/>
    <cellStyle name="뷭?_BOOKSHIP" xfId="76" xr:uid="{00000000-0005-0000-0000-000053000000}"/>
    <cellStyle name="콤마 [0]_1202" xfId="77" xr:uid="{00000000-0005-0000-0000-000054000000}"/>
    <cellStyle name="콤마_1202" xfId="78" xr:uid="{00000000-0005-0000-0000-000055000000}"/>
    <cellStyle name="통화 [0]_1202" xfId="79" xr:uid="{00000000-0005-0000-0000-000056000000}"/>
    <cellStyle name="통화_1202" xfId="80" xr:uid="{00000000-0005-0000-0000-000057000000}"/>
    <cellStyle name="표준_(정보부문)월별인원계획" xfId="81" xr:uid="{00000000-0005-0000-0000-000058000000}"/>
    <cellStyle name="一般_99Q3647-ALL-CAS2" xfId="82" xr:uid="{00000000-0005-0000-0000-000059000000}"/>
    <cellStyle name="千分位[0]_Book1" xfId="83" xr:uid="{00000000-0005-0000-0000-00005A000000}"/>
    <cellStyle name="千分位_99Q3647-ALL-CAS2" xfId="84" xr:uid="{00000000-0005-0000-0000-00005B000000}"/>
    <cellStyle name="貨幣 [0]_Book1" xfId="85" xr:uid="{00000000-0005-0000-0000-00005C000000}"/>
    <cellStyle name="貨幣[0]_BRE" xfId="86" xr:uid="{00000000-0005-0000-0000-00005D000000}"/>
    <cellStyle name="貨幣_Book1" xfId="10" xr:uid="{00000000-0005-0000-0000-00005E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sheetPr>
  <dimension ref="A1:O67"/>
  <sheetViews>
    <sheetView zoomScale="90" zoomScaleNormal="90" workbookViewId="0">
      <selection activeCell="M7" sqref="M7"/>
    </sheetView>
  </sheetViews>
  <sheetFormatPr defaultRowHeight="15.75"/>
  <cols>
    <col min="1" max="1" width="7.140625" style="35" customWidth="1"/>
    <col min="2" max="2" width="34" style="31" customWidth="1"/>
    <col min="3" max="3" width="19" style="32" customWidth="1"/>
    <col min="4" max="4" width="31.5703125" style="32" customWidth="1"/>
    <col min="5" max="6" width="16" style="32" hidden="1" customWidth="1"/>
    <col min="7" max="7" width="12.42578125" style="180" customWidth="1"/>
    <col min="8" max="9" width="12.42578125" style="60" customWidth="1"/>
    <col min="10" max="10" width="15.28515625" style="54" customWidth="1"/>
    <col min="11" max="11" width="11.140625" style="31" customWidth="1"/>
    <col min="12" max="12" width="20" style="29" customWidth="1"/>
    <col min="13" max="13" width="16.7109375" style="29" customWidth="1"/>
    <col min="14" max="248" width="9.140625" style="29"/>
    <col min="249" max="249" width="7.140625" style="29" customWidth="1"/>
    <col min="250" max="250" width="30.28515625" style="29" customWidth="1"/>
    <col min="251" max="251" width="21.7109375" style="29" customWidth="1"/>
    <col min="252" max="252" width="32.85546875" style="29" customWidth="1"/>
    <col min="253" max="253" width="14.85546875" style="29" customWidth="1"/>
    <col min="254" max="254" width="14.140625" style="29" customWidth="1"/>
    <col min="255" max="257" width="12.5703125" style="29" customWidth="1"/>
    <col min="258" max="258" width="12.28515625" style="29" customWidth="1"/>
    <col min="259" max="259" width="16.42578125" style="29" customWidth="1"/>
    <col min="260" max="261" width="12.5703125" style="29" customWidth="1"/>
    <col min="262" max="262" width="12.7109375" style="29" customWidth="1"/>
    <col min="263" max="264" width="14" style="29" customWidth="1"/>
    <col min="265" max="265" width="15.85546875" style="29" customWidth="1"/>
    <col min="266" max="266" width="22.7109375" style="29" customWidth="1"/>
    <col min="267" max="267" width="7.42578125" style="29" customWidth="1"/>
    <col min="268" max="268" width="20" style="29" customWidth="1"/>
    <col min="269" max="269" width="16.7109375" style="29" customWidth="1"/>
    <col min="270" max="504" width="9.140625" style="29"/>
    <col min="505" max="505" width="7.140625" style="29" customWidth="1"/>
    <col min="506" max="506" width="30.28515625" style="29" customWidth="1"/>
    <col min="507" max="507" width="21.7109375" style="29" customWidth="1"/>
    <col min="508" max="508" width="32.85546875" style="29" customWidth="1"/>
    <col min="509" max="509" width="14.85546875" style="29" customWidth="1"/>
    <col min="510" max="510" width="14.140625" style="29" customWidth="1"/>
    <col min="511" max="513" width="12.5703125" style="29" customWidth="1"/>
    <col min="514" max="514" width="12.28515625" style="29" customWidth="1"/>
    <col min="515" max="515" width="16.42578125" style="29" customWidth="1"/>
    <col min="516" max="517" width="12.5703125" style="29" customWidth="1"/>
    <col min="518" max="518" width="12.7109375" style="29" customWidth="1"/>
    <col min="519" max="520" width="14" style="29" customWidth="1"/>
    <col min="521" max="521" width="15.85546875" style="29" customWidth="1"/>
    <col min="522" max="522" width="22.7109375" style="29" customWidth="1"/>
    <col min="523" max="523" width="7.42578125" style="29" customWidth="1"/>
    <col min="524" max="524" width="20" style="29" customWidth="1"/>
    <col min="525" max="525" width="16.7109375" style="29" customWidth="1"/>
    <col min="526" max="760" width="9.140625" style="29"/>
    <col min="761" max="761" width="7.140625" style="29" customWidth="1"/>
    <col min="762" max="762" width="30.28515625" style="29" customWidth="1"/>
    <col min="763" max="763" width="21.7109375" style="29" customWidth="1"/>
    <col min="764" max="764" width="32.85546875" style="29" customWidth="1"/>
    <col min="765" max="765" width="14.85546875" style="29" customWidth="1"/>
    <col min="766" max="766" width="14.140625" style="29" customWidth="1"/>
    <col min="767" max="769" width="12.5703125" style="29" customWidth="1"/>
    <col min="770" max="770" width="12.28515625" style="29" customWidth="1"/>
    <col min="771" max="771" width="16.42578125" style="29" customWidth="1"/>
    <col min="772" max="773" width="12.5703125" style="29" customWidth="1"/>
    <col min="774" max="774" width="12.7109375" style="29" customWidth="1"/>
    <col min="775" max="776" width="14" style="29" customWidth="1"/>
    <col min="777" max="777" width="15.85546875" style="29" customWidth="1"/>
    <col min="778" max="778" width="22.7109375" style="29" customWidth="1"/>
    <col min="779" max="779" width="7.42578125" style="29" customWidth="1"/>
    <col min="780" max="780" width="20" style="29" customWidth="1"/>
    <col min="781" max="781" width="16.7109375" style="29" customWidth="1"/>
    <col min="782" max="1016" width="9.140625" style="29"/>
    <col min="1017" max="1017" width="7.140625" style="29" customWidth="1"/>
    <col min="1018" max="1018" width="30.28515625" style="29" customWidth="1"/>
    <col min="1019" max="1019" width="21.7109375" style="29" customWidth="1"/>
    <col min="1020" max="1020" width="32.85546875" style="29" customWidth="1"/>
    <col min="1021" max="1021" width="14.85546875" style="29" customWidth="1"/>
    <col min="1022" max="1022" width="14.140625" style="29" customWidth="1"/>
    <col min="1023" max="1025" width="12.5703125" style="29" customWidth="1"/>
    <col min="1026" max="1026" width="12.28515625" style="29" customWidth="1"/>
    <col min="1027" max="1027" width="16.42578125" style="29" customWidth="1"/>
    <col min="1028" max="1029" width="12.5703125" style="29" customWidth="1"/>
    <col min="1030" max="1030" width="12.7109375" style="29" customWidth="1"/>
    <col min="1031" max="1032" width="14" style="29" customWidth="1"/>
    <col min="1033" max="1033" width="15.85546875" style="29" customWidth="1"/>
    <col min="1034" max="1034" width="22.7109375" style="29" customWidth="1"/>
    <col min="1035" max="1035" width="7.42578125" style="29" customWidth="1"/>
    <col min="1036" max="1036" width="20" style="29" customWidth="1"/>
    <col min="1037" max="1037" width="16.7109375" style="29" customWidth="1"/>
    <col min="1038" max="1272" width="9.140625" style="29"/>
    <col min="1273" max="1273" width="7.140625" style="29" customWidth="1"/>
    <col min="1274" max="1274" width="30.28515625" style="29" customWidth="1"/>
    <col min="1275" max="1275" width="21.7109375" style="29" customWidth="1"/>
    <col min="1276" max="1276" width="32.85546875" style="29" customWidth="1"/>
    <col min="1277" max="1277" width="14.85546875" style="29" customWidth="1"/>
    <col min="1278" max="1278" width="14.140625" style="29" customWidth="1"/>
    <col min="1279" max="1281" width="12.5703125" style="29" customWidth="1"/>
    <col min="1282" max="1282" width="12.28515625" style="29" customWidth="1"/>
    <col min="1283" max="1283" width="16.42578125" style="29" customWidth="1"/>
    <col min="1284" max="1285" width="12.5703125" style="29" customWidth="1"/>
    <col min="1286" max="1286" width="12.7109375" style="29" customWidth="1"/>
    <col min="1287" max="1288" width="14" style="29" customWidth="1"/>
    <col min="1289" max="1289" width="15.85546875" style="29" customWidth="1"/>
    <col min="1290" max="1290" width="22.7109375" style="29" customWidth="1"/>
    <col min="1291" max="1291" width="7.42578125" style="29" customWidth="1"/>
    <col min="1292" max="1292" width="20" style="29" customWidth="1"/>
    <col min="1293" max="1293" width="16.7109375" style="29" customWidth="1"/>
    <col min="1294" max="1528" width="9.140625" style="29"/>
    <col min="1529" max="1529" width="7.140625" style="29" customWidth="1"/>
    <col min="1530" max="1530" width="30.28515625" style="29" customWidth="1"/>
    <col min="1531" max="1531" width="21.7109375" style="29" customWidth="1"/>
    <col min="1532" max="1532" width="32.85546875" style="29" customWidth="1"/>
    <col min="1533" max="1533" width="14.85546875" style="29" customWidth="1"/>
    <col min="1534" max="1534" width="14.140625" style="29" customWidth="1"/>
    <col min="1535" max="1537" width="12.5703125" style="29" customWidth="1"/>
    <col min="1538" max="1538" width="12.28515625" style="29" customWidth="1"/>
    <col min="1539" max="1539" width="16.42578125" style="29" customWidth="1"/>
    <col min="1540" max="1541" width="12.5703125" style="29" customWidth="1"/>
    <col min="1542" max="1542" width="12.7109375" style="29" customWidth="1"/>
    <col min="1543" max="1544" width="14" style="29" customWidth="1"/>
    <col min="1545" max="1545" width="15.85546875" style="29" customWidth="1"/>
    <col min="1546" max="1546" width="22.7109375" style="29" customWidth="1"/>
    <col min="1547" max="1547" width="7.42578125" style="29" customWidth="1"/>
    <col min="1548" max="1548" width="20" style="29" customWidth="1"/>
    <col min="1549" max="1549" width="16.7109375" style="29" customWidth="1"/>
    <col min="1550" max="1784" width="9.140625" style="29"/>
    <col min="1785" max="1785" width="7.140625" style="29" customWidth="1"/>
    <col min="1786" max="1786" width="30.28515625" style="29" customWidth="1"/>
    <col min="1787" max="1787" width="21.7109375" style="29" customWidth="1"/>
    <col min="1788" max="1788" width="32.85546875" style="29" customWidth="1"/>
    <col min="1789" max="1789" width="14.85546875" style="29" customWidth="1"/>
    <col min="1790" max="1790" width="14.140625" style="29" customWidth="1"/>
    <col min="1791" max="1793" width="12.5703125" style="29" customWidth="1"/>
    <col min="1794" max="1794" width="12.28515625" style="29" customWidth="1"/>
    <col min="1795" max="1795" width="16.42578125" style="29" customWidth="1"/>
    <col min="1796" max="1797" width="12.5703125" style="29" customWidth="1"/>
    <col min="1798" max="1798" width="12.7109375" style="29" customWidth="1"/>
    <col min="1799" max="1800" width="14" style="29" customWidth="1"/>
    <col min="1801" max="1801" width="15.85546875" style="29" customWidth="1"/>
    <col min="1802" max="1802" width="22.7109375" style="29" customWidth="1"/>
    <col min="1803" max="1803" width="7.42578125" style="29" customWidth="1"/>
    <col min="1804" max="1804" width="20" style="29" customWidth="1"/>
    <col min="1805" max="1805" width="16.7109375" style="29" customWidth="1"/>
    <col min="1806" max="2040" width="9.140625" style="29"/>
    <col min="2041" max="2041" width="7.140625" style="29" customWidth="1"/>
    <col min="2042" max="2042" width="30.28515625" style="29" customWidth="1"/>
    <col min="2043" max="2043" width="21.7109375" style="29" customWidth="1"/>
    <col min="2044" max="2044" width="32.85546875" style="29" customWidth="1"/>
    <col min="2045" max="2045" width="14.85546875" style="29" customWidth="1"/>
    <col min="2046" max="2046" width="14.140625" style="29" customWidth="1"/>
    <col min="2047" max="2049" width="12.5703125" style="29" customWidth="1"/>
    <col min="2050" max="2050" width="12.28515625" style="29" customWidth="1"/>
    <col min="2051" max="2051" width="16.42578125" style="29" customWidth="1"/>
    <col min="2052" max="2053" width="12.5703125" style="29" customWidth="1"/>
    <col min="2054" max="2054" width="12.7109375" style="29" customWidth="1"/>
    <col min="2055" max="2056" width="14" style="29" customWidth="1"/>
    <col min="2057" max="2057" width="15.85546875" style="29" customWidth="1"/>
    <col min="2058" max="2058" width="22.7109375" style="29" customWidth="1"/>
    <col min="2059" max="2059" width="7.42578125" style="29" customWidth="1"/>
    <col min="2060" max="2060" width="20" style="29" customWidth="1"/>
    <col min="2061" max="2061" width="16.7109375" style="29" customWidth="1"/>
    <col min="2062" max="2296" width="9.140625" style="29"/>
    <col min="2297" max="2297" width="7.140625" style="29" customWidth="1"/>
    <col min="2298" max="2298" width="30.28515625" style="29" customWidth="1"/>
    <col min="2299" max="2299" width="21.7109375" style="29" customWidth="1"/>
    <col min="2300" max="2300" width="32.85546875" style="29" customWidth="1"/>
    <col min="2301" max="2301" width="14.85546875" style="29" customWidth="1"/>
    <col min="2302" max="2302" width="14.140625" style="29" customWidth="1"/>
    <col min="2303" max="2305" width="12.5703125" style="29" customWidth="1"/>
    <col min="2306" max="2306" width="12.28515625" style="29" customWidth="1"/>
    <col min="2307" max="2307" width="16.42578125" style="29" customWidth="1"/>
    <col min="2308" max="2309" width="12.5703125" style="29" customWidth="1"/>
    <col min="2310" max="2310" width="12.7109375" style="29" customWidth="1"/>
    <col min="2311" max="2312" width="14" style="29" customWidth="1"/>
    <col min="2313" max="2313" width="15.85546875" style="29" customWidth="1"/>
    <col min="2314" max="2314" width="22.7109375" style="29" customWidth="1"/>
    <col min="2315" max="2315" width="7.42578125" style="29" customWidth="1"/>
    <col min="2316" max="2316" width="20" style="29" customWidth="1"/>
    <col min="2317" max="2317" width="16.7109375" style="29" customWidth="1"/>
    <col min="2318" max="2552" width="9.140625" style="29"/>
    <col min="2553" max="2553" width="7.140625" style="29" customWidth="1"/>
    <col min="2554" max="2554" width="30.28515625" style="29" customWidth="1"/>
    <col min="2555" max="2555" width="21.7109375" style="29" customWidth="1"/>
    <col min="2556" max="2556" width="32.85546875" style="29" customWidth="1"/>
    <col min="2557" max="2557" width="14.85546875" style="29" customWidth="1"/>
    <col min="2558" max="2558" width="14.140625" style="29" customWidth="1"/>
    <col min="2559" max="2561" width="12.5703125" style="29" customWidth="1"/>
    <col min="2562" max="2562" width="12.28515625" style="29" customWidth="1"/>
    <col min="2563" max="2563" width="16.42578125" style="29" customWidth="1"/>
    <col min="2564" max="2565" width="12.5703125" style="29" customWidth="1"/>
    <col min="2566" max="2566" width="12.7109375" style="29" customWidth="1"/>
    <col min="2567" max="2568" width="14" style="29" customWidth="1"/>
    <col min="2569" max="2569" width="15.85546875" style="29" customWidth="1"/>
    <col min="2570" max="2570" width="22.7109375" style="29" customWidth="1"/>
    <col min="2571" max="2571" width="7.42578125" style="29" customWidth="1"/>
    <col min="2572" max="2572" width="20" style="29" customWidth="1"/>
    <col min="2573" max="2573" width="16.7109375" style="29" customWidth="1"/>
    <col min="2574" max="2808" width="9.140625" style="29"/>
    <col min="2809" max="2809" width="7.140625" style="29" customWidth="1"/>
    <col min="2810" max="2810" width="30.28515625" style="29" customWidth="1"/>
    <col min="2811" max="2811" width="21.7109375" style="29" customWidth="1"/>
    <col min="2812" max="2812" width="32.85546875" style="29" customWidth="1"/>
    <col min="2813" max="2813" width="14.85546875" style="29" customWidth="1"/>
    <col min="2814" max="2814" width="14.140625" style="29" customWidth="1"/>
    <col min="2815" max="2817" width="12.5703125" style="29" customWidth="1"/>
    <col min="2818" max="2818" width="12.28515625" style="29" customWidth="1"/>
    <col min="2819" max="2819" width="16.42578125" style="29" customWidth="1"/>
    <col min="2820" max="2821" width="12.5703125" style="29" customWidth="1"/>
    <col min="2822" max="2822" width="12.7109375" style="29" customWidth="1"/>
    <col min="2823" max="2824" width="14" style="29" customWidth="1"/>
    <col min="2825" max="2825" width="15.85546875" style="29" customWidth="1"/>
    <col min="2826" max="2826" width="22.7109375" style="29" customWidth="1"/>
    <col min="2827" max="2827" width="7.42578125" style="29" customWidth="1"/>
    <col min="2828" max="2828" width="20" style="29" customWidth="1"/>
    <col min="2829" max="2829" width="16.7109375" style="29" customWidth="1"/>
    <col min="2830" max="3064" width="9.140625" style="29"/>
    <col min="3065" max="3065" width="7.140625" style="29" customWidth="1"/>
    <col min="3066" max="3066" width="30.28515625" style="29" customWidth="1"/>
    <col min="3067" max="3067" width="21.7109375" style="29" customWidth="1"/>
    <col min="3068" max="3068" width="32.85546875" style="29" customWidth="1"/>
    <col min="3069" max="3069" width="14.85546875" style="29" customWidth="1"/>
    <col min="3070" max="3070" width="14.140625" style="29" customWidth="1"/>
    <col min="3071" max="3073" width="12.5703125" style="29" customWidth="1"/>
    <col min="3074" max="3074" width="12.28515625" style="29" customWidth="1"/>
    <col min="3075" max="3075" width="16.42578125" style="29" customWidth="1"/>
    <col min="3076" max="3077" width="12.5703125" style="29" customWidth="1"/>
    <col min="3078" max="3078" width="12.7109375" style="29" customWidth="1"/>
    <col min="3079" max="3080" width="14" style="29" customWidth="1"/>
    <col min="3081" max="3081" width="15.85546875" style="29" customWidth="1"/>
    <col min="3082" max="3082" width="22.7109375" style="29" customWidth="1"/>
    <col min="3083" max="3083" width="7.42578125" style="29" customWidth="1"/>
    <col min="3084" max="3084" width="20" style="29" customWidth="1"/>
    <col min="3085" max="3085" width="16.7109375" style="29" customWidth="1"/>
    <col min="3086" max="3320" width="9.140625" style="29"/>
    <col min="3321" max="3321" width="7.140625" style="29" customWidth="1"/>
    <col min="3322" max="3322" width="30.28515625" style="29" customWidth="1"/>
    <col min="3323" max="3323" width="21.7109375" style="29" customWidth="1"/>
    <col min="3324" max="3324" width="32.85546875" style="29" customWidth="1"/>
    <col min="3325" max="3325" width="14.85546875" style="29" customWidth="1"/>
    <col min="3326" max="3326" width="14.140625" style="29" customWidth="1"/>
    <col min="3327" max="3329" width="12.5703125" style="29" customWidth="1"/>
    <col min="3330" max="3330" width="12.28515625" style="29" customWidth="1"/>
    <col min="3331" max="3331" width="16.42578125" style="29" customWidth="1"/>
    <col min="3332" max="3333" width="12.5703125" style="29" customWidth="1"/>
    <col min="3334" max="3334" width="12.7109375" style="29" customWidth="1"/>
    <col min="3335" max="3336" width="14" style="29" customWidth="1"/>
    <col min="3337" max="3337" width="15.85546875" style="29" customWidth="1"/>
    <col min="3338" max="3338" width="22.7109375" style="29" customWidth="1"/>
    <col min="3339" max="3339" width="7.42578125" style="29" customWidth="1"/>
    <col min="3340" max="3340" width="20" style="29" customWidth="1"/>
    <col min="3341" max="3341" width="16.7109375" style="29" customWidth="1"/>
    <col min="3342" max="3576" width="9.140625" style="29"/>
    <col min="3577" max="3577" width="7.140625" style="29" customWidth="1"/>
    <col min="3578" max="3578" width="30.28515625" style="29" customWidth="1"/>
    <col min="3579" max="3579" width="21.7109375" style="29" customWidth="1"/>
    <col min="3580" max="3580" width="32.85546875" style="29" customWidth="1"/>
    <col min="3581" max="3581" width="14.85546875" style="29" customWidth="1"/>
    <col min="3582" max="3582" width="14.140625" style="29" customWidth="1"/>
    <col min="3583" max="3585" width="12.5703125" style="29" customWidth="1"/>
    <col min="3586" max="3586" width="12.28515625" style="29" customWidth="1"/>
    <col min="3587" max="3587" width="16.42578125" style="29" customWidth="1"/>
    <col min="3588" max="3589" width="12.5703125" style="29" customWidth="1"/>
    <col min="3590" max="3590" width="12.7109375" style="29" customWidth="1"/>
    <col min="3591" max="3592" width="14" style="29" customWidth="1"/>
    <col min="3593" max="3593" width="15.85546875" style="29" customWidth="1"/>
    <col min="3594" max="3594" width="22.7109375" style="29" customWidth="1"/>
    <col min="3595" max="3595" width="7.42578125" style="29" customWidth="1"/>
    <col min="3596" max="3596" width="20" style="29" customWidth="1"/>
    <col min="3597" max="3597" width="16.7109375" style="29" customWidth="1"/>
    <col min="3598" max="3832" width="9.140625" style="29"/>
    <col min="3833" max="3833" width="7.140625" style="29" customWidth="1"/>
    <col min="3834" max="3834" width="30.28515625" style="29" customWidth="1"/>
    <col min="3835" max="3835" width="21.7109375" style="29" customWidth="1"/>
    <col min="3836" max="3836" width="32.85546875" style="29" customWidth="1"/>
    <col min="3837" max="3837" width="14.85546875" style="29" customWidth="1"/>
    <col min="3838" max="3838" width="14.140625" style="29" customWidth="1"/>
    <col min="3839" max="3841" width="12.5703125" style="29" customWidth="1"/>
    <col min="3842" max="3842" width="12.28515625" style="29" customWidth="1"/>
    <col min="3843" max="3843" width="16.42578125" style="29" customWidth="1"/>
    <col min="3844" max="3845" width="12.5703125" style="29" customWidth="1"/>
    <col min="3846" max="3846" width="12.7109375" style="29" customWidth="1"/>
    <col min="3847" max="3848" width="14" style="29" customWidth="1"/>
    <col min="3849" max="3849" width="15.85546875" style="29" customWidth="1"/>
    <col min="3850" max="3850" width="22.7109375" style="29" customWidth="1"/>
    <col min="3851" max="3851" width="7.42578125" style="29" customWidth="1"/>
    <col min="3852" max="3852" width="20" style="29" customWidth="1"/>
    <col min="3853" max="3853" width="16.7109375" style="29" customWidth="1"/>
    <col min="3854" max="4088" width="9.140625" style="29"/>
    <col min="4089" max="4089" width="7.140625" style="29" customWidth="1"/>
    <col min="4090" max="4090" width="30.28515625" style="29" customWidth="1"/>
    <col min="4091" max="4091" width="21.7109375" style="29" customWidth="1"/>
    <col min="4092" max="4092" width="32.85546875" style="29" customWidth="1"/>
    <col min="4093" max="4093" width="14.85546875" style="29" customWidth="1"/>
    <col min="4094" max="4094" width="14.140625" style="29" customWidth="1"/>
    <col min="4095" max="4097" width="12.5703125" style="29" customWidth="1"/>
    <col min="4098" max="4098" width="12.28515625" style="29" customWidth="1"/>
    <col min="4099" max="4099" width="16.42578125" style="29" customWidth="1"/>
    <col min="4100" max="4101" width="12.5703125" style="29" customWidth="1"/>
    <col min="4102" max="4102" width="12.7109375" style="29" customWidth="1"/>
    <col min="4103" max="4104" width="14" style="29" customWidth="1"/>
    <col min="4105" max="4105" width="15.85546875" style="29" customWidth="1"/>
    <col min="4106" max="4106" width="22.7109375" style="29" customWidth="1"/>
    <col min="4107" max="4107" width="7.42578125" style="29" customWidth="1"/>
    <col min="4108" max="4108" width="20" style="29" customWidth="1"/>
    <col min="4109" max="4109" width="16.7109375" style="29" customWidth="1"/>
    <col min="4110" max="4344" width="9.140625" style="29"/>
    <col min="4345" max="4345" width="7.140625" style="29" customWidth="1"/>
    <col min="4346" max="4346" width="30.28515625" style="29" customWidth="1"/>
    <col min="4347" max="4347" width="21.7109375" style="29" customWidth="1"/>
    <col min="4348" max="4348" width="32.85546875" style="29" customWidth="1"/>
    <col min="4349" max="4349" width="14.85546875" style="29" customWidth="1"/>
    <col min="4350" max="4350" width="14.140625" style="29" customWidth="1"/>
    <col min="4351" max="4353" width="12.5703125" style="29" customWidth="1"/>
    <col min="4354" max="4354" width="12.28515625" style="29" customWidth="1"/>
    <col min="4355" max="4355" width="16.42578125" style="29" customWidth="1"/>
    <col min="4356" max="4357" width="12.5703125" style="29" customWidth="1"/>
    <col min="4358" max="4358" width="12.7109375" style="29" customWidth="1"/>
    <col min="4359" max="4360" width="14" style="29" customWidth="1"/>
    <col min="4361" max="4361" width="15.85546875" style="29" customWidth="1"/>
    <col min="4362" max="4362" width="22.7109375" style="29" customWidth="1"/>
    <col min="4363" max="4363" width="7.42578125" style="29" customWidth="1"/>
    <col min="4364" max="4364" width="20" style="29" customWidth="1"/>
    <col min="4365" max="4365" width="16.7109375" style="29" customWidth="1"/>
    <col min="4366" max="4600" width="9.140625" style="29"/>
    <col min="4601" max="4601" width="7.140625" style="29" customWidth="1"/>
    <col min="4602" max="4602" width="30.28515625" style="29" customWidth="1"/>
    <col min="4603" max="4603" width="21.7109375" style="29" customWidth="1"/>
    <col min="4604" max="4604" width="32.85546875" style="29" customWidth="1"/>
    <col min="4605" max="4605" width="14.85546875" style="29" customWidth="1"/>
    <col min="4606" max="4606" width="14.140625" style="29" customWidth="1"/>
    <col min="4607" max="4609" width="12.5703125" style="29" customWidth="1"/>
    <col min="4610" max="4610" width="12.28515625" style="29" customWidth="1"/>
    <col min="4611" max="4611" width="16.42578125" style="29" customWidth="1"/>
    <col min="4612" max="4613" width="12.5703125" style="29" customWidth="1"/>
    <col min="4614" max="4614" width="12.7109375" style="29" customWidth="1"/>
    <col min="4615" max="4616" width="14" style="29" customWidth="1"/>
    <col min="4617" max="4617" width="15.85546875" style="29" customWidth="1"/>
    <col min="4618" max="4618" width="22.7109375" style="29" customWidth="1"/>
    <col min="4619" max="4619" width="7.42578125" style="29" customWidth="1"/>
    <col min="4620" max="4620" width="20" style="29" customWidth="1"/>
    <col min="4621" max="4621" width="16.7109375" style="29" customWidth="1"/>
    <col min="4622" max="4856" width="9.140625" style="29"/>
    <col min="4857" max="4857" width="7.140625" style="29" customWidth="1"/>
    <col min="4858" max="4858" width="30.28515625" style="29" customWidth="1"/>
    <col min="4859" max="4859" width="21.7109375" style="29" customWidth="1"/>
    <col min="4860" max="4860" width="32.85546875" style="29" customWidth="1"/>
    <col min="4861" max="4861" width="14.85546875" style="29" customWidth="1"/>
    <col min="4862" max="4862" width="14.140625" style="29" customWidth="1"/>
    <col min="4863" max="4865" width="12.5703125" style="29" customWidth="1"/>
    <col min="4866" max="4866" width="12.28515625" style="29" customWidth="1"/>
    <col min="4867" max="4867" width="16.42578125" style="29" customWidth="1"/>
    <col min="4868" max="4869" width="12.5703125" style="29" customWidth="1"/>
    <col min="4870" max="4870" width="12.7109375" style="29" customWidth="1"/>
    <col min="4871" max="4872" width="14" style="29" customWidth="1"/>
    <col min="4873" max="4873" width="15.85546875" style="29" customWidth="1"/>
    <col min="4874" max="4874" width="22.7109375" style="29" customWidth="1"/>
    <col min="4875" max="4875" width="7.42578125" style="29" customWidth="1"/>
    <col min="4876" max="4876" width="20" style="29" customWidth="1"/>
    <col min="4877" max="4877" width="16.7109375" style="29" customWidth="1"/>
    <col min="4878" max="5112" width="9.140625" style="29"/>
    <col min="5113" max="5113" width="7.140625" style="29" customWidth="1"/>
    <col min="5114" max="5114" width="30.28515625" style="29" customWidth="1"/>
    <col min="5115" max="5115" width="21.7109375" style="29" customWidth="1"/>
    <col min="5116" max="5116" width="32.85546875" style="29" customWidth="1"/>
    <col min="5117" max="5117" width="14.85546875" style="29" customWidth="1"/>
    <col min="5118" max="5118" width="14.140625" style="29" customWidth="1"/>
    <col min="5119" max="5121" width="12.5703125" style="29" customWidth="1"/>
    <col min="5122" max="5122" width="12.28515625" style="29" customWidth="1"/>
    <col min="5123" max="5123" width="16.42578125" style="29" customWidth="1"/>
    <col min="5124" max="5125" width="12.5703125" style="29" customWidth="1"/>
    <col min="5126" max="5126" width="12.7109375" style="29" customWidth="1"/>
    <col min="5127" max="5128" width="14" style="29" customWidth="1"/>
    <col min="5129" max="5129" width="15.85546875" style="29" customWidth="1"/>
    <col min="5130" max="5130" width="22.7109375" style="29" customWidth="1"/>
    <col min="5131" max="5131" width="7.42578125" style="29" customWidth="1"/>
    <col min="5132" max="5132" width="20" style="29" customWidth="1"/>
    <col min="5133" max="5133" width="16.7109375" style="29" customWidth="1"/>
    <col min="5134" max="5368" width="9.140625" style="29"/>
    <col min="5369" max="5369" width="7.140625" style="29" customWidth="1"/>
    <col min="5370" max="5370" width="30.28515625" style="29" customWidth="1"/>
    <col min="5371" max="5371" width="21.7109375" style="29" customWidth="1"/>
    <col min="5372" max="5372" width="32.85546875" style="29" customWidth="1"/>
    <col min="5373" max="5373" width="14.85546875" style="29" customWidth="1"/>
    <col min="5374" max="5374" width="14.140625" style="29" customWidth="1"/>
    <col min="5375" max="5377" width="12.5703125" style="29" customWidth="1"/>
    <col min="5378" max="5378" width="12.28515625" style="29" customWidth="1"/>
    <col min="5379" max="5379" width="16.42578125" style="29" customWidth="1"/>
    <col min="5380" max="5381" width="12.5703125" style="29" customWidth="1"/>
    <col min="5382" max="5382" width="12.7109375" style="29" customWidth="1"/>
    <col min="5383" max="5384" width="14" style="29" customWidth="1"/>
    <col min="5385" max="5385" width="15.85546875" style="29" customWidth="1"/>
    <col min="5386" max="5386" width="22.7109375" style="29" customWidth="1"/>
    <col min="5387" max="5387" width="7.42578125" style="29" customWidth="1"/>
    <col min="5388" max="5388" width="20" style="29" customWidth="1"/>
    <col min="5389" max="5389" width="16.7109375" style="29" customWidth="1"/>
    <col min="5390" max="5624" width="9.140625" style="29"/>
    <col min="5625" max="5625" width="7.140625" style="29" customWidth="1"/>
    <col min="5626" max="5626" width="30.28515625" style="29" customWidth="1"/>
    <col min="5627" max="5627" width="21.7109375" style="29" customWidth="1"/>
    <col min="5628" max="5628" width="32.85546875" style="29" customWidth="1"/>
    <col min="5629" max="5629" width="14.85546875" style="29" customWidth="1"/>
    <col min="5630" max="5630" width="14.140625" style="29" customWidth="1"/>
    <col min="5631" max="5633" width="12.5703125" style="29" customWidth="1"/>
    <col min="5634" max="5634" width="12.28515625" style="29" customWidth="1"/>
    <col min="5635" max="5635" width="16.42578125" style="29" customWidth="1"/>
    <col min="5636" max="5637" width="12.5703125" style="29" customWidth="1"/>
    <col min="5638" max="5638" width="12.7109375" style="29" customWidth="1"/>
    <col min="5639" max="5640" width="14" style="29" customWidth="1"/>
    <col min="5641" max="5641" width="15.85546875" style="29" customWidth="1"/>
    <col min="5642" max="5642" width="22.7109375" style="29" customWidth="1"/>
    <col min="5643" max="5643" width="7.42578125" style="29" customWidth="1"/>
    <col min="5644" max="5644" width="20" style="29" customWidth="1"/>
    <col min="5645" max="5645" width="16.7109375" style="29" customWidth="1"/>
    <col min="5646" max="5880" width="9.140625" style="29"/>
    <col min="5881" max="5881" width="7.140625" style="29" customWidth="1"/>
    <col min="5882" max="5882" width="30.28515625" style="29" customWidth="1"/>
    <col min="5883" max="5883" width="21.7109375" style="29" customWidth="1"/>
    <col min="5884" max="5884" width="32.85546875" style="29" customWidth="1"/>
    <col min="5885" max="5885" width="14.85546875" style="29" customWidth="1"/>
    <col min="5886" max="5886" width="14.140625" style="29" customWidth="1"/>
    <col min="5887" max="5889" width="12.5703125" style="29" customWidth="1"/>
    <col min="5890" max="5890" width="12.28515625" style="29" customWidth="1"/>
    <col min="5891" max="5891" width="16.42578125" style="29" customWidth="1"/>
    <col min="5892" max="5893" width="12.5703125" style="29" customWidth="1"/>
    <col min="5894" max="5894" width="12.7109375" style="29" customWidth="1"/>
    <col min="5895" max="5896" width="14" style="29" customWidth="1"/>
    <col min="5897" max="5897" width="15.85546875" style="29" customWidth="1"/>
    <col min="5898" max="5898" width="22.7109375" style="29" customWidth="1"/>
    <col min="5899" max="5899" width="7.42578125" style="29" customWidth="1"/>
    <col min="5900" max="5900" width="20" style="29" customWidth="1"/>
    <col min="5901" max="5901" width="16.7109375" style="29" customWidth="1"/>
    <col min="5902" max="6136" width="9.140625" style="29"/>
    <col min="6137" max="6137" width="7.140625" style="29" customWidth="1"/>
    <col min="6138" max="6138" width="30.28515625" style="29" customWidth="1"/>
    <col min="6139" max="6139" width="21.7109375" style="29" customWidth="1"/>
    <col min="6140" max="6140" width="32.85546875" style="29" customWidth="1"/>
    <col min="6141" max="6141" width="14.85546875" style="29" customWidth="1"/>
    <col min="6142" max="6142" width="14.140625" style="29" customWidth="1"/>
    <col min="6143" max="6145" width="12.5703125" style="29" customWidth="1"/>
    <col min="6146" max="6146" width="12.28515625" style="29" customWidth="1"/>
    <col min="6147" max="6147" width="16.42578125" style="29" customWidth="1"/>
    <col min="6148" max="6149" width="12.5703125" style="29" customWidth="1"/>
    <col min="6150" max="6150" width="12.7109375" style="29" customWidth="1"/>
    <col min="6151" max="6152" width="14" style="29" customWidth="1"/>
    <col min="6153" max="6153" width="15.85546875" style="29" customWidth="1"/>
    <col min="6154" max="6154" width="22.7109375" style="29" customWidth="1"/>
    <col min="6155" max="6155" width="7.42578125" style="29" customWidth="1"/>
    <col min="6156" max="6156" width="20" style="29" customWidth="1"/>
    <col min="6157" max="6157" width="16.7109375" style="29" customWidth="1"/>
    <col min="6158" max="6392" width="9.140625" style="29"/>
    <col min="6393" max="6393" width="7.140625" style="29" customWidth="1"/>
    <col min="6394" max="6394" width="30.28515625" style="29" customWidth="1"/>
    <col min="6395" max="6395" width="21.7109375" style="29" customWidth="1"/>
    <col min="6396" max="6396" width="32.85546875" style="29" customWidth="1"/>
    <col min="6397" max="6397" width="14.85546875" style="29" customWidth="1"/>
    <col min="6398" max="6398" width="14.140625" style="29" customWidth="1"/>
    <col min="6399" max="6401" width="12.5703125" style="29" customWidth="1"/>
    <col min="6402" max="6402" width="12.28515625" style="29" customWidth="1"/>
    <col min="6403" max="6403" width="16.42578125" style="29" customWidth="1"/>
    <col min="6404" max="6405" width="12.5703125" style="29" customWidth="1"/>
    <col min="6406" max="6406" width="12.7109375" style="29" customWidth="1"/>
    <col min="6407" max="6408" width="14" style="29" customWidth="1"/>
    <col min="6409" max="6409" width="15.85546875" style="29" customWidth="1"/>
    <col min="6410" max="6410" width="22.7109375" style="29" customWidth="1"/>
    <col min="6411" max="6411" width="7.42578125" style="29" customWidth="1"/>
    <col min="6412" max="6412" width="20" style="29" customWidth="1"/>
    <col min="6413" max="6413" width="16.7109375" style="29" customWidth="1"/>
    <col min="6414" max="6648" width="9.140625" style="29"/>
    <col min="6649" max="6649" width="7.140625" style="29" customWidth="1"/>
    <col min="6650" max="6650" width="30.28515625" style="29" customWidth="1"/>
    <col min="6651" max="6651" width="21.7109375" style="29" customWidth="1"/>
    <col min="6652" max="6652" width="32.85546875" style="29" customWidth="1"/>
    <col min="6653" max="6653" width="14.85546875" style="29" customWidth="1"/>
    <col min="6654" max="6654" width="14.140625" style="29" customWidth="1"/>
    <col min="6655" max="6657" width="12.5703125" style="29" customWidth="1"/>
    <col min="6658" max="6658" width="12.28515625" style="29" customWidth="1"/>
    <col min="6659" max="6659" width="16.42578125" style="29" customWidth="1"/>
    <col min="6660" max="6661" width="12.5703125" style="29" customWidth="1"/>
    <col min="6662" max="6662" width="12.7109375" style="29" customWidth="1"/>
    <col min="6663" max="6664" width="14" style="29" customWidth="1"/>
    <col min="6665" max="6665" width="15.85546875" style="29" customWidth="1"/>
    <col min="6666" max="6666" width="22.7109375" style="29" customWidth="1"/>
    <col min="6667" max="6667" width="7.42578125" style="29" customWidth="1"/>
    <col min="6668" max="6668" width="20" style="29" customWidth="1"/>
    <col min="6669" max="6669" width="16.7109375" style="29" customWidth="1"/>
    <col min="6670" max="6904" width="9.140625" style="29"/>
    <col min="6905" max="6905" width="7.140625" style="29" customWidth="1"/>
    <col min="6906" max="6906" width="30.28515625" style="29" customWidth="1"/>
    <col min="6907" max="6907" width="21.7109375" style="29" customWidth="1"/>
    <col min="6908" max="6908" width="32.85546875" style="29" customWidth="1"/>
    <col min="6909" max="6909" width="14.85546875" style="29" customWidth="1"/>
    <col min="6910" max="6910" width="14.140625" style="29" customWidth="1"/>
    <col min="6911" max="6913" width="12.5703125" style="29" customWidth="1"/>
    <col min="6914" max="6914" width="12.28515625" style="29" customWidth="1"/>
    <col min="6915" max="6915" width="16.42578125" style="29" customWidth="1"/>
    <col min="6916" max="6917" width="12.5703125" style="29" customWidth="1"/>
    <col min="6918" max="6918" width="12.7109375" style="29" customWidth="1"/>
    <col min="6919" max="6920" width="14" style="29" customWidth="1"/>
    <col min="6921" max="6921" width="15.85546875" style="29" customWidth="1"/>
    <col min="6922" max="6922" width="22.7109375" style="29" customWidth="1"/>
    <col min="6923" max="6923" width="7.42578125" style="29" customWidth="1"/>
    <col min="6924" max="6924" width="20" style="29" customWidth="1"/>
    <col min="6925" max="6925" width="16.7109375" style="29" customWidth="1"/>
    <col min="6926" max="7160" width="9.140625" style="29"/>
    <col min="7161" max="7161" width="7.140625" style="29" customWidth="1"/>
    <col min="7162" max="7162" width="30.28515625" style="29" customWidth="1"/>
    <col min="7163" max="7163" width="21.7109375" style="29" customWidth="1"/>
    <col min="7164" max="7164" width="32.85546875" style="29" customWidth="1"/>
    <col min="7165" max="7165" width="14.85546875" style="29" customWidth="1"/>
    <col min="7166" max="7166" width="14.140625" style="29" customWidth="1"/>
    <col min="7167" max="7169" width="12.5703125" style="29" customWidth="1"/>
    <col min="7170" max="7170" width="12.28515625" style="29" customWidth="1"/>
    <col min="7171" max="7171" width="16.42578125" style="29" customWidth="1"/>
    <col min="7172" max="7173" width="12.5703125" style="29" customWidth="1"/>
    <col min="7174" max="7174" width="12.7109375" style="29" customWidth="1"/>
    <col min="7175" max="7176" width="14" style="29" customWidth="1"/>
    <col min="7177" max="7177" width="15.85546875" style="29" customWidth="1"/>
    <col min="7178" max="7178" width="22.7109375" style="29" customWidth="1"/>
    <col min="7179" max="7179" width="7.42578125" style="29" customWidth="1"/>
    <col min="7180" max="7180" width="20" style="29" customWidth="1"/>
    <col min="7181" max="7181" width="16.7109375" style="29" customWidth="1"/>
    <col min="7182" max="7416" width="9.140625" style="29"/>
    <col min="7417" max="7417" width="7.140625" style="29" customWidth="1"/>
    <col min="7418" max="7418" width="30.28515625" style="29" customWidth="1"/>
    <col min="7419" max="7419" width="21.7109375" style="29" customWidth="1"/>
    <col min="7420" max="7420" width="32.85546875" style="29" customWidth="1"/>
    <col min="7421" max="7421" width="14.85546875" style="29" customWidth="1"/>
    <col min="7422" max="7422" width="14.140625" style="29" customWidth="1"/>
    <col min="7423" max="7425" width="12.5703125" style="29" customWidth="1"/>
    <col min="7426" max="7426" width="12.28515625" style="29" customWidth="1"/>
    <col min="7427" max="7427" width="16.42578125" style="29" customWidth="1"/>
    <col min="7428" max="7429" width="12.5703125" style="29" customWidth="1"/>
    <col min="7430" max="7430" width="12.7109375" style="29" customWidth="1"/>
    <col min="7431" max="7432" width="14" style="29" customWidth="1"/>
    <col min="7433" max="7433" width="15.85546875" style="29" customWidth="1"/>
    <col min="7434" max="7434" width="22.7109375" style="29" customWidth="1"/>
    <col min="7435" max="7435" width="7.42578125" style="29" customWidth="1"/>
    <col min="7436" max="7436" width="20" style="29" customWidth="1"/>
    <col min="7437" max="7437" width="16.7109375" style="29" customWidth="1"/>
    <col min="7438" max="7672" width="9.140625" style="29"/>
    <col min="7673" max="7673" width="7.140625" style="29" customWidth="1"/>
    <col min="7674" max="7674" width="30.28515625" style="29" customWidth="1"/>
    <col min="7675" max="7675" width="21.7109375" style="29" customWidth="1"/>
    <col min="7676" max="7676" width="32.85546875" style="29" customWidth="1"/>
    <col min="7677" max="7677" width="14.85546875" style="29" customWidth="1"/>
    <col min="7678" max="7678" width="14.140625" style="29" customWidth="1"/>
    <col min="7679" max="7681" width="12.5703125" style="29" customWidth="1"/>
    <col min="7682" max="7682" width="12.28515625" style="29" customWidth="1"/>
    <col min="7683" max="7683" width="16.42578125" style="29" customWidth="1"/>
    <col min="7684" max="7685" width="12.5703125" style="29" customWidth="1"/>
    <col min="7686" max="7686" width="12.7109375" style="29" customWidth="1"/>
    <col min="7687" max="7688" width="14" style="29" customWidth="1"/>
    <col min="7689" max="7689" width="15.85546875" style="29" customWidth="1"/>
    <col min="7690" max="7690" width="22.7109375" style="29" customWidth="1"/>
    <col min="7691" max="7691" width="7.42578125" style="29" customWidth="1"/>
    <col min="7692" max="7692" width="20" style="29" customWidth="1"/>
    <col min="7693" max="7693" width="16.7109375" style="29" customWidth="1"/>
    <col min="7694" max="7928" width="9.140625" style="29"/>
    <col min="7929" max="7929" width="7.140625" style="29" customWidth="1"/>
    <col min="7930" max="7930" width="30.28515625" style="29" customWidth="1"/>
    <col min="7931" max="7931" width="21.7109375" style="29" customWidth="1"/>
    <col min="7932" max="7932" width="32.85546875" style="29" customWidth="1"/>
    <col min="7933" max="7933" width="14.85546875" style="29" customWidth="1"/>
    <col min="7934" max="7934" width="14.140625" style="29" customWidth="1"/>
    <col min="7935" max="7937" width="12.5703125" style="29" customWidth="1"/>
    <col min="7938" max="7938" width="12.28515625" style="29" customWidth="1"/>
    <col min="7939" max="7939" width="16.42578125" style="29" customWidth="1"/>
    <col min="7940" max="7941" width="12.5703125" style="29" customWidth="1"/>
    <col min="7942" max="7942" width="12.7109375" style="29" customWidth="1"/>
    <col min="7943" max="7944" width="14" style="29" customWidth="1"/>
    <col min="7945" max="7945" width="15.85546875" style="29" customWidth="1"/>
    <col min="7946" max="7946" width="22.7109375" style="29" customWidth="1"/>
    <col min="7947" max="7947" width="7.42578125" style="29" customWidth="1"/>
    <col min="7948" max="7948" width="20" style="29" customWidth="1"/>
    <col min="7949" max="7949" width="16.7109375" style="29" customWidth="1"/>
    <col min="7950" max="8184" width="9.140625" style="29"/>
    <col min="8185" max="8185" width="7.140625" style="29" customWidth="1"/>
    <col min="8186" max="8186" width="30.28515625" style="29" customWidth="1"/>
    <col min="8187" max="8187" width="21.7109375" style="29" customWidth="1"/>
    <col min="8188" max="8188" width="32.85546875" style="29" customWidth="1"/>
    <col min="8189" max="8189" width="14.85546875" style="29" customWidth="1"/>
    <col min="8190" max="8190" width="14.140625" style="29" customWidth="1"/>
    <col min="8191" max="8193" width="12.5703125" style="29" customWidth="1"/>
    <col min="8194" max="8194" width="12.28515625" style="29" customWidth="1"/>
    <col min="8195" max="8195" width="16.42578125" style="29" customWidth="1"/>
    <col min="8196" max="8197" width="12.5703125" style="29" customWidth="1"/>
    <col min="8198" max="8198" width="12.7109375" style="29" customWidth="1"/>
    <col min="8199" max="8200" width="14" style="29" customWidth="1"/>
    <col min="8201" max="8201" width="15.85546875" style="29" customWidth="1"/>
    <col min="8202" max="8202" width="22.7109375" style="29" customWidth="1"/>
    <col min="8203" max="8203" width="7.42578125" style="29" customWidth="1"/>
    <col min="8204" max="8204" width="20" style="29" customWidth="1"/>
    <col min="8205" max="8205" width="16.7109375" style="29" customWidth="1"/>
    <col min="8206" max="8440" width="9.140625" style="29"/>
    <col min="8441" max="8441" width="7.140625" style="29" customWidth="1"/>
    <col min="8442" max="8442" width="30.28515625" style="29" customWidth="1"/>
    <col min="8443" max="8443" width="21.7109375" style="29" customWidth="1"/>
    <col min="8444" max="8444" width="32.85546875" style="29" customWidth="1"/>
    <col min="8445" max="8445" width="14.85546875" style="29" customWidth="1"/>
    <col min="8446" max="8446" width="14.140625" style="29" customWidth="1"/>
    <col min="8447" max="8449" width="12.5703125" style="29" customWidth="1"/>
    <col min="8450" max="8450" width="12.28515625" style="29" customWidth="1"/>
    <col min="8451" max="8451" width="16.42578125" style="29" customWidth="1"/>
    <col min="8452" max="8453" width="12.5703125" style="29" customWidth="1"/>
    <col min="8454" max="8454" width="12.7109375" style="29" customWidth="1"/>
    <col min="8455" max="8456" width="14" style="29" customWidth="1"/>
    <col min="8457" max="8457" width="15.85546875" style="29" customWidth="1"/>
    <col min="8458" max="8458" width="22.7109375" style="29" customWidth="1"/>
    <col min="8459" max="8459" width="7.42578125" style="29" customWidth="1"/>
    <col min="8460" max="8460" width="20" style="29" customWidth="1"/>
    <col min="8461" max="8461" width="16.7109375" style="29" customWidth="1"/>
    <col min="8462" max="8696" width="9.140625" style="29"/>
    <col min="8697" max="8697" width="7.140625" style="29" customWidth="1"/>
    <col min="8698" max="8698" width="30.28515625" style="29" customWidth="1"/>
    <col min="8699" max="8699" width="21.7109375" style="29" customWidth="1"/>
    <col min="8700" max="8700" width="32.85546875" style="29" customWidth="1"/>
    <col min="8701" max="8701" width="14.85546875" style="29" customWidth="1"/>
    <col min="8702" max="8702" width="14.140625" style="29" customWidth="1"/>
    <col min="8703" max="8705" width="12.5703125" style="29" customWidth="1"/>
    <col min="8706" max="8706" width="12.28515625" style="29" customWidth="1"/>
    <col min="8707" max="8707" width="16.42578125" style="29" customWidth="1"/>
    <col min="8708" max="8709" width="12.5703125" style="29" customWidth="1"/>
    <col min="8710" max="8710" width="12.7109375" style="29" customWidth="1"/>
    <col min="8711" max="8712" width="14" style="29" customWidth="1"/>
    <col min="8713" max="8713" width="15.85546875" style="29" customWidth="1"/>
    <col min="8714" max="8714" width="22.7109375" style="29" customWidth="1"/>
    <col min="8715" max="8715" width="7.42578125" style="29" customWidth="1"/>
    <col min="8716" max="8716" width="20" style="29" customWidth="1"/>
    <col min="8717" max="8717" width="16.7109375" style="29" customWidth="1"/>
    <col min="8718" max="8952" width="9.140625" style="29"/>
    <col min="8953" max="8953" width="7.140625" style="29" customWidth="1"/>
    <col min="8954" max="8954" width="30.28515625" style="29" customWidth="1"/>
    <col min="8955" max="8955" width="21.7109375" style="29" customWidth="1"/>
    <col min="8956" max="8956" width="32.85546875" style="29" customWidth="1"/>
    <col min="8957" max="8957" width="14.85546875" style="29" customWidth="1"/>
    <col min="8958" max="8958" width="14.140625" style="29" customWidth="1"/>
    <col min="8959" max="8961" width="12.5703125" style="29" customWidth="1"/>
    <col min="8962" max="8962" width="12.28515625" style="29" customWidth="1"/>
    <col min="8963" max="8963" width="16.42578125" style="29" customWidth="1"/>
    <col min="8964" max="8965" width="12.5703125" style="29" customWidth="1"/>
    <col min="8966" max="8966" width="12.7109375" style="29" customWidth="1"/>
    <col min="8967" max="8968" width="14" style="29" customWidth="1"/>
    <col min="8969" max="8969" width="15.85546875" style="29" customWidth="1"/>
    <col min="8970" max="8970" width="22.7109375" style="29" customWidth="1"/>
    <col min="8971" max="8971" width="7.42578125" style="29" customWidth="1"/>
    <col min="8972" max="8972" width="20" style="29" customWidth="1"/>
    <col min="8973" max="8973" width="16.7109375" style="29" customWidth="1"/>
    <col min="8974" max="9208" width="9.140625" style="29"/>
    <col min="9209" max="9209" width="7.140625" style="29" customWidth="1"/>
    <col min="9210" max="9210" width="30.28515625" style="29" customWidth="1"/>
    <col min="9211" max="9211" width="21.7109375" style="29" customWidth="1"/>
    <col min="9212" max="9212" width="32.85546875" style="29" customWidth="1"/>
    <col min="9213" max="9213" width="14.85546875" style="29" customWidth="1"/>
    <col min="9214" max="9214" width="14.140625" style="29" customWidth="1"/>
    <col min="9215" max="9217" width="12.5703125" style="29" customWidth="1"/>
    <col min="9218" max="9218" width="12.28515625" style="29" customWidth="1"/>
    <col min="9219" max="9219" width="16.42578125" style="29" customWidth="1"/>
    <col min="9220" max="9221" width="12.5703125" style="29" customWidth="1"/>
    <col min="9222" max="9222" width="12.7109375" style="29" customWidth="1"/>
    <col min="9223" max="9224" width="14" style="29" customWidth="1"/>
    <col min="9225" max="9225" width="15.85546875" style="29" customWidth="1"/>
    <col min="9226" max="9226" width="22.7109375" style="29" customWidth="1"/>
    <col min="9227" max="9227" width="7.42578125" style="29" customWidth="1"/>
    <col min="9228" max="9228" width="20" style="29" customWidth="1"/>
    <col min="9229" max="9229" width="16.7109375" style="29" customWidth="1"/>
    <col min="9230" max="9464" width="9.140625" style="29"/>
    <col min="9465" max="9465" width="7.140625" style="29" customWidth="1"/>
    <col min="9466" max="9466" width="30.28515625" style="29" customWidth="1"/>
    <col min="9467" max="9467" width="21.7109375" style="29" customWidth="1"/>
    <col min="9468" max="9468" width="32.85546875" style="29" customWidth="1"/>
    <col min="9469" max="9469" width="14.85546875" style="29" customWidth="1"/>
    <col min="9470" max="9470" width="14.140625" style="29" customWidth="1"/>
    <col min="9471" max="9473" width="12.5703125" style="29" customWidth="1"/>
    <col min="9474" max="9474" width="12.28515625" style="29" customWidth="1"/>
    <col min="9475" max="9475" width="16.42578125" style="29" customWidth="1"/>
    <col min="9476" max="9477" width="12.5703125" style="29" customWidth="1"/>
    <col min="9478" max="9478" width="12.7109375" style="29" customWidth="1"/>
    <col min="9479" max="9480" width="14" style="29" customWidth="1"/>
    <col min="9481" max="9481" width="15.85546875" style="29" customWidth="1"/>
    <col min="9482" max="9482" width="22.7109375" style="29" customWidth="1"/>
    <col min="9483" max="9483" width="7.42578125" style="29" customWidth="1"/>
    <col min="9484" max="9484" width="20" style="29" customWidth="1"/>
    <col min="9485" max="9485" width="16.7109375" style="29" customWidth="1"/>
    <col min="9486" max="9720" width="9.140625" style="29"/>
    <col min="9721" max="9721" width="7.140625" style="29" customWidth="1"/>
    <col min="9722" max="9722" width="30.28515625" style="29" customWidth="1"/>
    <col min="9723" max="9723" width="21.7109375" style="29" customWidth="1"/>
    <col min="9724" max="9724" width="32.85546875" style="29" customWidth="1"/>
    <col min="9725" max="9725" width="14.85546875" style="29" customWidth="1"/>
    <col min="9726" max="9726" width="14.140625" style="29" customWidth="1"/>
    <col min="9727" max="9729" width="12.5703125" style="29" customWidth="1"/>
    <col min="9730" max="9730" width="12.28515625" style="29" customWidth="1"/>
    <col min="9731" max="9731" width="16.42578125" style="29" customWidth="1"/>
    <col min="9732" max="9733" width="12.5703125" style="29" customWidth="1"/>
    <col min="9734" max="9734" width="12.7109375" style="29" customWidth="1"/>
    <col min="9735" max="9736" width="14" style="29" customWidth="1"/>
    <col min="9737" max="9737" width="15.85546875" style="29" customWidth="1"/>
    <col min="9738" max="9738" width="22.7109375" style="29" customWidth="1"/>
    <col min="9739" max="9739" width="7.42578125" style="29" customWidth="1"/>
    <col min="9740" max="9740" width="20" style="29" customWidth="1"/>
    <col min="9741" max="9741" width="16.7109375" style="29" customWidth="1"/>
    <col min="9742" max="9976" width="9.140625" style="29"/>
    <col min="9977" max="9977" width="7.140625" style="29" customWidth="1"/>
    <col min="9978" max="9978" width="30.28515625" style="29" customWidth="1"/>
    <col min="9979" max="9979" width="21.7109375" style="29" customWidth="1"/>
    <col min="9980" max="9980" width="32.85546875" style="29" customWidth="1"/>
    <col min="9981" max="9981" width="14.85546875" style="29" customWidth="1"/>
    <col min="9982" max="9982" width="14.140625" style="29" customWidth="1"/>
    <col min="9983" max="9985" width="12.5703125" style="29" customWidth="1"/>
    <col min="9986" max="9986" width="12.28515625" style="29" customWidth="1"/>
    <col min="9987" max="9987" width="16.42578125" style="29" customWidth="1"/>
    <col min="9988" max="9989" width="12.5703125" style="29" customWidth="1"/>
    <col min="9990" max="9990" width="12.7109375" style="29" customWidth="1"/>
    <col min="9991" max="9992" width="14" style="29" customWidth="1"/>
    <col min="9993" max="9993" width="15.85546875" style="29" customWidth="1"/>
    <col min="9994" max="9994" width="22.7109375" style="29" customWidth="1"/>
    <col min="9995" max="9995" width="7.42578125" style="29" customWidth="1"/>
    <col min="9996" max="9996" width="20" style="29" customWidth="1"/>
    <col min="9997" max="9997" width="16.7109375" style="29" customWidth="1"/>
    <col min="9998" max="10232" width="9.140625" style="29"/>
    <col min="10233" max="10233" width="7.140625" style="29" customWidth="1"/>
    <col min="10234" max="10234" width="30.28515625" style="29" customWidth="1"/>
    <col min="10235" max="10235" width="21.7109375" style="29" customWidth="1"/>
    <col min="10236" max="10236" width="32.85546875" style="29" customWidth="1"/>
    <col min="10237" max="10237" width="14.85546875" style="29" customWidth="1"/>
    <col min="10238" max="10238" width="14.140625" style="29" customWidth="1"/>
    <col min="10239" max="10241" width="12.5703125" style="29" customWidth="1"/>
    <col min="10242" max="10242" width="12.28515625" style="29" customWidth="1"/>
    <col min="10243" max="10243" width="16.42578125" style="29" customWidth="1"/>
    <col min="10244" max="10245" width="12.5703125" style="29" customWidth="1"/>
    <col min="10246" max="10246" width="12.7109375" style="29" customWidth="1"/>
    <col min="10247" max="10248" width="14" style="29" customWidth="1"/>
    <col min="10249" max="10249" width="15.85546875" style="29" customWidth="1"/>
    <col min="10250" max="10250" width="22.7109375" style="29" customWidth="1"/>
    <col min="10251" max="10251" width="7.42578125" style="29" customWidth="1"/>
    <col min="10252" max="10252" width="20" style="29" customWidth="1"/>
    <col min="10253" max="10253" width="16.7109375" style="29" customWidth="1"/>
    <col min="10254" max="10488" width="9.140625" style="29"/>
    <col min="10489" max="10489" width="7.140625" style="29" customWidth="1"/>
    <col min="10490" max="10490" width="30.28515625" style="29" customWidth="1"/>
    <col min="10491" max="10491" width="21.7109375" style="29" customWidth="1"/>
    <col min="10492" max="10492" width="32.85546875" style="29" customWidth="1"/>
    <col min="10493" max="10493" width="14.85546875" style="29" customWidth="1"/>
    <col min="10494" max="10494" width="14.140625" style="29" customWidth="1"/>
    <col min="10495" max="10497" width="12.5703125" style="29" customWidth="1"/>
    <col min="10498" max="10498" width="12.28515625" style="29" customWidth="1"/>
    <col min="10499" max="10499" width="16.42578125" style="29" customWidth="1"/>
    <col min="10500" max="10501" width="12.5703125" style="29" customWidth="1"/>
    <col min="10502" max="10502" width="12.7109375" style="29" customWidth="1"/>
    <col min="10503" max="10504" width="14" style="29" customWidth="1"/>
    <col min="10505" max="10505" width="15.85546875" style="29" customWidth="1"/>
    <col min="10506" max="10506" width="22.7109375" style="29" customWidth="1"/>
    <col min="10507" max="10507" width="7.42578125" style="29" customWidth="1"/>
    <col min="10508" max="10508" width="20" style="29" customWidth="1"/>
    <col min="10509" max="10509" width="16.7109375" style="29" customWidth="1"/>
    <col min="10510" max="10744" width="9.140625" style="29"/>
    <col min="10745" max="10745" width="7.140625" style="29" customWidth="1"/>
    <col min="10746" max="10746" width="30.28515625" style="29" customWidth="1"/>
    <col min="10747" max="10747" width="21.7109375" style="29" customWidth="1"/>
    <col min="10748" max="10748" width="32.85546875" style="29" customWidth="1"/>
    <col min="10749" max="10749" width="14.85546875" style="29" customWidth="1"/>
    <col min="10750" max="10750" width="14.140625" style="29" customWidth="1"/>
    <col min="10751" max="10753" width="12.5703125" style="29" customWidth="1"/>
    <col min="10754" max="10754" width="12.28515625" style="29" customWidth="1"/>
    <col min="10755" max="10755" width="16.42578125" style="29" customWidth="1"/>
    <col min="10756" max="10757" width="12.5703125" style="29" customWidth="1"/>
    <col min="10758" max="10758" width="12.7109375" style="29" customWidth="1"/>
    <col min="10759" max="10760" width="14" style="29" customWidth="1"/>
    <col min="10761" max="10761" width="15.85546875" style="29" customWidth="1"/>
    <col min="10762" max="10762" width="22.7109375" style="29" customWidth="1"/>
    <col min="10763" max="10763" width="7.42578125" style="29" customWidth="1"/>
    <col min="10764" max="10764" width="20" style="29" customWidth="1"/>
    <col min="10765" max="10765" width="16.7109375" style="29" customWidth="1"/>
    <col min="10766" max="11000" width="9.140625" style="29"/>
    <col min="11001" max="11001" width="7.140625" style="29" customWidth="1"/>
    <col min="11002" max="11002" width="30.28515625" style="29" customWidth="1"/>
    <col min="11003" max="11003" width="21.7109375" style="29" customWidth="1"/>
    <col min="11004" max="11004" width="32.85546875" style="29" customWidth="1"/>
    <col min="11005" max="11005" width="14.85546875" style="29" customWidth="1"/>
    <col min="11006" max="11006" width="14.140625" style="29" customWidth="1"/>
    <col min="11007" max="11009" width="12.5703125" style="29" customWidth="1"/>
    <col min="11010" max="11010" width="12.28515625" style="29" customWidth="1"/>
    <col min="11011" max="11011" width="16.42578125" style="29" customWidth="1"/>
    <col min="11012" max="11013" width="12.5703125" style="29" customWidth="1"/>
    <col min="11014" max="11014" width="12.7109375" style="29" customWidth="1"/>
    <col min="11015" max="11016" width="14" style="29" customWidth="1"/>
    <col min="11017" max="11017" width="15.85546875" style="29" customWidth="1"/>
    <col min="11018" max="11018" width="22.7109375" style="29" customWidth="1"/>
    <col min="11019" max="11019" width="7.42578125" style="29" customWidth="1"/>
    <col min="11020" max="11020" width="20" style="29" customWidth="1"/>
    <col min="11021" max="11021" width="16.7109375" style="29" customWidth="1"/>
    <col min="11022" max="11256" width="9.140625" style="29"/>
    <col min="11257" max="11257" width="7.140625" style="29" customWidth="1"/>
    <col min="11258" max="11258" width="30.28515625" style="29" customWidth="1"/>
    <col min="11259" max="11259" width="21.7109375" style="29" customWidth="1"/>
    <col min="11260" max="11260" width="32.85546875" style="29" customWidth="1"/>
    <col min="11261" max="11261" width="14.85546875" style="29" customWidth="1"/>
    <col min="11262" max="11262" width="14.140625" style="29" customWidth="1"/>
    <col min="11263" max="11265" width="12.5703125" style="29" customWidth="1"/>
    <col min="11266" max="11266" width="12.28515625" style="29" customWidth="1"/>
    <col min="11267" max="11267" width="16.42578125" style="29" customWidth="1"/>
    <col min="11268" max="11269" width="12.5703125" style="29" customWidth="1"/>
    <col min="11270" max="11270" width="12.7109375" style="29" customWidth="1"/>
    <col min="11271" max="11272" width="14" style="29" customWidth="1"/>
    <col min="11273" max="11273" width="15.85546875" style="29" customWidth="1"/>
    <col min="11274" max="11274" width="22.7109375" style="29" customWidth="1"/>
    <col min="11275" max="11275" width="7.42578125" style="29" customWidth="1"/>
    <col min="11276" max="11276" width="20" style="29" customWidth="1"/>
    <col min="11277" max="11277" width="16.7109375" style="29" customWidth="1"/>
    <col min="11278" max="11512" width="9.140625" style="29"/>
    <col min="11513" max="11513" width="7.140625" style="29" customWidth="1"/>
    <col min="11514" max="11514" width="30.28515625" style="29" customWidth="1"/>
    <col min="11515" max="11515" width="21.7109375" style="29" customWidth="1"/>
    <col min="11516" max="11516" width="32.85546875" style="29" customWidth="1"/>
    <col min="11517" max="11517" width="14.85546875" style="29" customWidth="1"/>
    <col min="11518" max="11518" width="14.140625" style="29" customWidth="1"/>
    <col min="11519" max="11521" width="12.5703125" style="29" customWidth="1"/>
    <col min="11522" max="11522" width="12.28515625" style="29" customWidth="1"/>
    <col min="11523" max="11523" width="16.42578125" style="29" customWidth="1"/>
    <col min="11524" max="11525" width="12.5703125" style="29" customWidth="1"/>
    <col min="11526" max="11526" width="12.7109375" style="29" customWidth="1"/>
    <col min="11527" max="11528" width="14" style="29" customWidth="1"/>
    <col min="11529" max="11529" width="15.85546875" style="29" customWidth="1"/>
    <col min="11530" max="11530" width="22.7109375" style="29" customWidth="1"/>
    <col min="11531" max="11531" width="7.42578125" style="29" customWidth="1"/>
    <col min="11532" max="11532" width="20" style="29" customWidth="1"/>
    <col min="11533" max="11533" width="16.7109375" style="29" customWidth="1"/>
    <col min="11534" max="11768" width="9.140625" style="29"/>
    <col min="11769" max="11769" width="7.140625" style="29" customWidth="1"/>
    <col min="11770" max="11770" width="30.28515625" style="29" customWidth="1"/>
    <col min="11771" max="11771" width="21.7109375" style="29" customWidth="1"/>
    <col min="11772" max="11772" width="32.85546875" style="29" customWidth="1"/>
    <col min="11773" max="11773" width="14.85546875" style="29" customWidth="1"/>
    <col min="11774" max="11774" width="14.140625" style="29" customWidth="1"/>
    <col min="11775" max="11777" width="12.5703125" style="29" customWidth="1"/>
    <col min="11778" max="11778" width="12.28515625" style="29" customWidth="1"/>
    <col min="11779" max="11779" width="16.42578125" style="29" customWidth="1"/>
    <col min="11780" max="11781" width="12.5703125" style="29" customWidth="1"/>
    <col min="11782" max="11782" width="12.7109375" style="29" customWidth="1"/>
    <col min="11783" max="11784" width="14" style="29" customWidth="1"/>
    <col min="11785" max="11785" width="15.85546875" style="29" customWidth="1"/>
    <col min="11786" max="11786" width="22.7109375" style="29" customWidth="1"/>
    <col min="11787" max="11787" width="7.42578125" style="29" customWidth="1"/>
    <col min="11788" max="11788" width="20" style="29" customWidth="1"/>
    <col min="11789" max="11789" width="16.7109375" style="29" customWidth="1"/>
    <col min="11790" max="12024" width="9.140625" style="29"/>
    <col min="12025" max="12025" width="7.140625" style="29" customWidth="1"/>
    <col min="12026" max="12026" width="30.28515625" style="29" customWidth="1"/>
    <col min="12027" max="12027" width="21.7109375" style="29" customWidth="1"/>
    <col min="12028" max="12028" width="32.85546875" style="29" customWidth="1"/>
    <col min="12029" max="12029" width="14.85546875" style="29" customWidth="1"/>
    <col min="12030" max="12030" width="14.140625" style="29" customWidth="1"/>
    <col min="12031" max="12033" width="12.5703125" style="29" customWidth="1"/>
    <col min="12034" max="12034" width="12.28515625" style="29" customWidth="1"/>
    <col min="12035" max="12035" width="16.42578125" style="29" customWidth="1"/>
    <col min="12036" max="12037" width="12.5703125" style="29" customWidth="1"/>
    <col min="12038" max="12038" width="12.7109375" style="29" customWidth="1"/>
    <col min="12039" max="12040" width="14" style="29" customWidth="1"/>
    <col min="12041" max="12041" width="15.85546875" style="29" customWidth="1"/>
    <col min="12042" max="12042" width="22.7109375" style="29" customWidth="1"/>
    <col min="12043" max="12043" width="7.42578125" style="29" customWidth="1"/>
    <col min="12044" max="12044" width="20" style="29" customWidth="1"/>
    <col min="12045" max="12045" width="16.7109375" style="29" customWidth="1"/>
    <col min="12046" max="12280" width="9.140625" style="29"/>
    <col min="12281" max="12281" width="7.140625" style="29" customWidth="1"/>
    <col min="12282" max="12282" width="30.28515625" style="29" customWidth="1"/>
    <col min="12283" max="12283" width="21.7109375" style="29" customWidth="1"/>
    <col min="12284" max="12284" width="32.85546875" style="29" customWidth="1"/>
    <col min="12285" max="12285" width="14.85546875" style="29" customWidth="1"/>
    <col min="12286" max="12286" width="14.140625" style="29" customWidth="1"/>
    <col min="12287" max="12289" width="12.5703125" style="29" customWidth="1"/>
    <col min="12290" max="12290" width="12.28515625" style="29" customWidth="1"/>
    <col min="12291" max="12291" width="16.42578125" style="29" customWidth="1"/>
    <col min="12292" max="12293" width="12.5703125" style="29" customWidth="1"/>
    <col min="12294" max="12294" width="12.7109375" style="29" customWidth="1"/>
    <col min="12295" max="12296" width="14" style="29" customWidth="1"/>
    <col min="12297" max="12297" width="15.85546875" style="29" customWidth="1"/>
    <col min="12298" max="12298" width="22.7109375" style="29" customWidth="1"/>
    <col min="12299" max="12299" width="7.42578125" style="29" customWidth="1"/>
    <col min="12300" max="12300" width="20" style="29" customWidth="1"/>
    <col min="12301" max="12301" width="16.7109375" style="29" customWidth="1"/>
    <col min="12302" max="12536" width="9.140625" style="29"/>
    <col min="12537" max="12537" width="7.140625" style="29" customWidth="1"/>
    <col min="12538" max="12538" width="30.28515625" style="29" customWidth="1"/>
    <col min="12539" max="12539" width="21.7109375" style="29" customWidth="1"/>
    <col min="12540" max="12540" width="32.85546875" style="29" customWidth="1"/>
    <col min="12541" max="12541" width="14.85546875" style="29" customWidth="1"/>
    <col min="12542" max="12542" width="14.140625" style="29" customWidth="1"/>
    <col min="12543" max="12545" width="12.5703125" style="29" customWidth="1"/>
    <col min="12546" max="12546" width="12.28515625" style="29" customWidth="1"/>
    <col min="12547" max="12547" width="16.42578125" style="29" customWidth="1"/>
    <col min="12548" max="12549" width="12.5703125" style="29" customWidth="1"/>
    <col min="12550" max="12550" width="12.7109375" style="29" customWidth="1"/>
    <col min="12551" max="12552" width="14" style="29" customWidth="1"/>
    <col min="12553" max="12553" width="15.85546875" style="29" customWidth="1"/>
    <col min="12554" max="12554" width="22.7109375" style="29" customWidth="1"/>
    <col min="12555" max="12555" width="7.42578125" style="29" customWidth="1"/>
    <col min="12556" max="12556" width="20" style="29" customWidth="1"/>
    <col min="12557" max="12557" width="16.7109375" style="29" customWidth="1"/>
    <col min="12558" max="12792" width="9.140625" style="29"/>
    <col min="12793" max="12793" width="7.140625" style="29" customWidth="1"/>
    <col min="12794" max="12794" width="30.28515625" style="29" customWidth="1"/>
    <col min="12795" max="12795" width="21.7109375" style="29" customWidth="1"/>
    <col min="12796" max="12796" width="32.85546875" style="29" customWidth="1"/>
    <col min="12797" max="12797" width="14.85546875" style="29" customWidth="1"/>
    <col min="12798" max="12798" width="14.140625" style="29" customWidth="1"/>
    <col min="12799" max="12801" width="12.5703125" style="29" customWidth="1"/>
    <col min="12802" max="12802" width="12.28515625" style="29" customWidth="1"/>
    <col min="12803" max="12803" width="16.42578125" style="29" customWidth="1"/>
    <col min="12804" max="12805" width="12.5703125" style="29" customWidth="1"/>
    <col min="12806" max="12806" width="12.7109375" style="29" customWidth="1"/>
    <col min="12807" max="12808" width="14" style="29" customWidth="1"/>
    <col min="12809" max="12809" width="15.85546875" style="29" customWidth="1"/>
    <col min="12810" max="12810" width="22.7109375" style="29" customWidth="1"/>
    <col min="12811" max="12811" width="7.42578125" style="29" customWidth="1"/>
    <col min="12812" max="12812" width="20" style="29" customWidth="1"/>
    <col min="12813" max="12813" width="16.7109375" style="29" customWidth="1"/>
    <col min="12814" max="13048" width="9.140625" style="29"/>
    <col min="13049" max="13049" width="7.140625" style="29" customWidth="1"/>
    <col min="13050" max="13050" width="30.28515625" style="29" customWidth="1"/>
    <col min="13051" max="13051" width="21.7109375" style="29" customWidth="1"/>
    <col min="13052" max="13052" width="32.85546875" style="29" customWidth="1"/>
    <col min="13053" max="13053" width="14.85546875" style="29" customWidth="1"/>
    <col min="13054" max="13054" width="14.140625" style="29" customWidth="1"/>
    <col min="13055" max="13057" width="12.5703125" style="29" customWidth="1"/>
    <col min="13058" max="13058" width="12.28515625" style="29" customWidth="1"/>
    <col min="13059" max="13059" width="16.42578125" style="29" customWidth="1"/>
    <col min="13060" max="13061" width="12.5703125" style="29" customWidth="1"/>
    <col min="13062" max="13062" width="12.7109375" style="29" customWidth="1"/>
    <col min="13063" max="13064" width="14" style="29" customWidth="1"/>
    <col min="13065" max="13065" width="15.85546875" style="29" customWidth="1"/>
    <col min="13066" max="13066" width="22.7109375" style="29" customWidth="1"/>
    <col min="13067" max="13067" width="7.42578125" style="29" customWidth="1"/>
    <col min="13068" max="13068" width="20" style="29" customWidth="1"/>
    <col min="13069" max="13069" width="16.7109375" style="29" customWidth="1"/>
    <col min="13070" max="13304" width="9.140625" style="29"/>
    <col min="13305" max="13305" width="7.140625" style="29" customWidth="1"/>
    <col min="13306" max="13306" width="30.28515625" style="29" customWidth="1"/>
    <col min="13307" max="13307" width="21.7109375" style="29" customWidth="1"/>
    <col min="13308" max="13308" width="32.85546875" style="29" customWidth="1"/>
    <col min="13309" max="13309" width="14.85546875" style="29" customWidth="1"/>
    <col min="13310" max="13310" width="14.140625" style="29" customWidth="1"/>
    <col min="13311" max="13313" width="12.5703125" style="29" customWidth="1"/>
    <col min="13314" max="13314" width="12.28515625" style="29" customWidth="1"/>
    <col min="13315" max="13315" width="16.42578125" style="29" customWidth="1"/>
    <col min="13316" max="13317" width="12.5703125" style="29" customWidth="1"/>
    <col min="13318" max="13318" width="12.7109375" style="29" customWidth="1"/>
    <col min="13319" max="13320" width="14" style="29" customWidth="1"/>
    <col min="13321" max="13321" width="15.85546875" style="29" customWidth="1"/>
    <col min="13322" max="13322" width="22.7109375" style="29" customWidth="1"/>
    <col min="13323" max="13323" width="7.42578125" style="29" customWidth="1"/>
    <col min="13324" max="13324" width="20" style="29" customWidth="1"/>
    <col min="13325" max="13325" width="16.7109375" style="29" customWidth="1"/>
    <col min="13326" max="13560" width="9.140625" style="29"/>
    <col min="13561" max="13561" width="7.140625" style="29" customWidth="1"/>
    <col min="13562" max="13562" width="30.28515625" style="29" customWidth="1"/>
    <col min="13563" max="13563" width="21.7109375" style="29" customWidth="1"/>
    <col min="13564" max="13564" width="32.85546875" style="29" customWidth="1"/>
    <col min="13565" max="13565" width="14.85546875" style="29" customWidth="1"/>
    <col min="13566" max="13566" width="14.140625" style="29" customWidth="1"/>
    <col min="13567" max="13569" width="12.5703125" style="29" customWidth="1"/>
    <col min="13570" max="13570" width="12.28515625" style="29" customWidth="1"/>
    <col min="13571" max="13571" width="16.42578125" style="29" customWidth="1"/>
    <col min="13572" max="13573" width="12.5703125" style="29" customWidth="1"/>
    <col min="13574" max="13574" width="12.7109375" style="29" customWidth="1"/>
    <col min="13575" max="13576" width="14" style="29" customWidth="1"/>
    <col min="13577" max="13577" width="15.85546875" style="29" customWidth="1"/>
    <col min="13578" max="13578" width="22.7109375" style="29" customWidth="1"/>
    <col min="13579" max="13579" width="7.42578125" style="29" customWidth="1"/>
    <col min="13580" max="13580" width="20" style="29" customWidth="1"/>
    <col min="13581" max="13581" width="16.7109375" style="29" customWidth="1"/>
    <col min="13582" max="13816" width="9.140625" style="29"/>
    <col min="13817" max="13817" width="7.140625" style="29" customWidth="1"/>
    <col min="13818" max="13818" width="30.28515625" style="29" customWidth="1"/>
    <col min="13819" max="13819" width="21.7109375" style="29" customWidth="1"/>
    <col min="13820" max="13820" width="32.85546875" style="29" customWidth="1"/>
    <col min="13821" max="13821" width="14.85546875" style="29" customWidth="1"/>
    <col min="13822" max="13822" width="14.140625" style="29" customWidth="1"/>
    <col min="13823" max="13825" width="12.5703125" style="29" customWidth="1"/>
    <col min="13826" max="13826" width="12.28515625" style="29" customWidth="1"/>
    <col min="13827" max="13827" width="16.42578125" style="29" customWidth="1"/>
    <col min="13828" max="13829" width="12.5703125" style="29" customWidth="1"/>
    <col min="13830" max="13830" width="12.7109375" style="29" customWidth="1"/>
    <col min="13831" max="13832" width="14" style="29" customWidth="1"/>
    <col min="13833" max="13833" width="15.85546875" style="29" customWidth="1"/>
    <col min="13834" max="13834" width="22.7109375" style="29" customWidth="1"/>
    <col min="13835" max="13835" width="7.42578125" style="29" customWidth="1"/>
    <col min="13836" max="13836" width="20" style="29" customWidth="1"/>
    <col min="13837" max="13837" width="16.7109375" style="29" customWidth="1"/>
    <col min="13838" max="14072" width="9.140625" style="29"/>
    <col min="14073" max="14073" width="7.140625" style="29" customWidth="1"/>
    <col min="14074" max="14074" width="30.28515625" style="29" customWidth="1"/>
    <col min="14075" max="14075" width="21.7109375" style="29" customWidth="1"/>
    <col min="14076" max="14076" width="32.85546875" style="29" customWidth="1"/>
    <col min="14077" max="14077" width="14.85546875" style="29" customWidth="1"/>
    <col min="14078" max="14078" width="14.140625" style="29" customWidth="1"/>
    <col min="14079" max="14081" width="12.5703125" style="29" customWidth="1"/>
    <col min="14082" max="14082" width="12.28515625" style="29" customWidth="1"/>
    <col min="14083" max="14083" width="16.42578125" style="29" customWidth="1"/>
    <col min="14084" max="14085" width="12.5703125" style="29" customWidth="1"/>
    <col min="14086" max="14086" width="12.7109375" style="29" customWidth="1"/>
    <col min="14087" max="14088" width="14" style="29" customWidth="1"/>
    <col min="14089" max="14089" width="15.85546875" style="29" customWidth="1"/>
    <col min="14090" max="14090" width="22.7109375" style="29" customWidth="1"/>
    <col min="14091" max="14091" width="7.42578125" style="29" customWidth="1"/>
    <col min="14092" max="14092" width="20" style="29" customWidth="1"/>
    <col min="14093" max="14093" width="16.7109375" style="29" customWidth="1"/>
    <col min="14094" max="14328" width="9.140625" style="29"/>
    <col min="14329" max="14329" width="7.140625" style="29" customWidth="1"/>
    <col min="14330" max="14330" width="30.28515625" style="29" customWidth="1"/>
    <col min="14331" max="14331" width="21.7109375" style="29" customWidth="1"/>
    <col min="14332" max="14332" width="32.85546875" style="29" customWidth="1"/>
    <col min="14333" max="14333" width="14.85546875" style="29" customWidth="1"/>
    <col min="14334" max="14334" width="14.140625" style="29" customWidth="1"/>
    <col min="14335" max="14337" width="12.5703125" style="29" customWidth="1"/>
    <col min="14338" max="14338" width="12.28515625" style="29" customWidth="1"/>
    <col min="14339" max="14339" width="16.42578125" style="29" customWidth="1"/>
    <col min="14340" max="14341" width="12.5703125" style="29" customWidth="1"/>
    <col min="14342" max="14342" width="12.7109375" style="29" customWidth="1"/>
    <col min="14343" max="14344" width="14" style="29" customWidth="1"/>
    <col min="14345" max="14345" width="15.85546875" style="29" customWidth="1"/>
    <col min="14346" max="14346" width="22.7109375" style="29" customWidth="1"/>
    <col min="14347" max="14347" width="7.42578125" style="29" customWidth="1"/>
    <col min="14348" max="14348" width="20" style="29" customWidth="1"/>
    <col min="14349" max="14349" width="16.7109375" style="29" customWidth="1"/>
    <col min="14350" max="14584" width="9.140625" style="29"/>
    <col min="14585" max="14585" width="7.140625" style="29" customWidth="1"/>
    <col min="14586" max="14586" width="30.28515625" style="29" customWidth="1"/>
    <col min="14587" max="14587" width="21.7109375" style="29" customWidth="1"/>
    <col min="14588" max="14588" width="32.85546875" style="29" customWidth="1"/>
    <col min="14589" max="14589" width="14.85546875" style="29" customWidth="1"/>
    <col min="14590" max="14590" width="14.140625" style="29" customWidth="1"/>
    <col min="14591" max="14593" width="12.5703125" style="29" customWidth="1"/>
    <col min="14594" max="14594" width="12.28515625" style="29" customWidth="1"/>
    <col min="14595" max="14595" width="16.42578125" style="29" customWidth="1"/>
    <col min="14596" max="14597" width="12.5703125" style="29" customWidth="1"/>
    <col min="14598" max="14598" width="12.7109375" style="29" customWidth="1"/>
    <col min="14599" max="14600" width="14" style="29" customWidth="1"/>
    <col min="14601" max="14601" width="15.85546875" style="29" customWidth="1"/>
    <col min="14602" max="14602" width="22.7109375" style="29" customWidth="1"/>
    <col min="14603" max="14603" width="7.42578125" style="29" customWidth="1"/>
    <col min="14604" max="14604" width="20" style="29" customWidth="1"/>
    <col min="14605" max="14605" width="16.7109375" style="29" customWidth="1"/>
    <col min="14606" max="14840" width="9.140625" style="29"/>
    <col min="14841" max="14841" width="7.140625" style="29" customWidth="1"/>
    <col min="14842" max="14842" width="30.28515625" style="29" customWidth="1"/>
    <col min="14843" max="14843" width="21.7109375" style="29" customWidth="1"/>
    <col min="14844" max="14844" width="32.85546875" style="29" customWidth="1"/>
    <col min="14845" max="14845" width="14.85546875" style="29" customWidth="1"/>
    <col min="14846" max="14846" width="14.140625" style="29" customWidth="1"/>
    <col min="14847" max="14849" width="12.5703125" style="29" customWidth="1"/>
    <col min="14850" max="14850" width="12.28515625" style="29" customWidth="1"/>
    <col min="14851" max="14851" width="16.42578125" style="29" customWidth="1"/>
    <col min="14852" max="14853" width="12.5703125" style="29" customWidth="1"/>
    <col min="14854" max="14854" width="12.7109375" style="29" customWidth="1"/>
    <col min="14855" max="14856" width="14" style="29" customWidth="1"/>
    <col min="14857" max="14857" width="15.85546875" style="29" customWidth="1"/>
    <col min="14858" max="14858" width="22.7109375" style="29" customWidth="1"/>
    <col min="14859" max="14859" width="7.42578125" style="29" customWidth="1"/>
    <col min="14860" max="14860" width="20" style="29" customWidth="1"/>
    <col min="14861" max="14861" width="16.7109375" style="29" customWidth="1"/>
    <col min="14862" max="15096" width="9.140625" style="29"/>
    <col min="15097" max="15097" width="7.140625" style="29" customWidth="1"/>
    <col min="15098" max="15098" width="30.28515625" style="29" customWidth="1"/>
    <col min="15099" max="15099" width="21.7109375" style="29" customWidth="1"/>
    <col min="15100" max="15100" width="32.85546875" style="29" customWidth="1"/>
    <col min="15101" max="15101" width="14.85546875" style="29" customWidth="1"/>
    <col min="15102" max="15102" width="14.140625" style="29" customWidth="1"/>
    <col min="15103" max="15105" width="12.5703125" style="29" customWidth="1"/>
    <col min="15106" max="15106" width="12.28515625" style="29" customWidth="1"/>
    <col min="15107" max="15107" width="16.42578125" style="29" customWidth="1"/>
    <col min="15108" max="15109" width="12.5703125" style="29" customWidth="1"/>
    <col min="15110" max="15110" width="12.7109375" style="29" customWidth="1"/>
    <col min="15111" max="15112" width="14" style="29" customWidth="1"/>
    <col min="15113" max="15113" width="15.85546875" style="29" customWidth="1"/>
    <col min="15114" max="15114" width="22.7109375" style="29" customWidth="1"/>
    <col min="15115" max="15115" width="7.42578125" style="29" customWidth="1"/>
    <col min="15116" max="15116" width="20" style="29" customWidth="1"/>
    <col min="15117" max="15117" width="16.7109375" style="29" customWidth="1"/>
    <col min="15118" max="15352" width="9.140625" style="29"/>
    <col min="15353" max="15353" width="7.140625" style="29" customWidth="1"/>
    <col min="15354" max="15354" width="30.28515625" style="29" customWidth="1"/>
    <col min="15355" max="15355" width="21.7109375" style="29" customWidth="1"/>
    <col min="15356" max="15356" width="32.85546875" style="29" customWidth="1"/>
    <col min="15357" max="15357" width="14.85546875" style="29" customWidth="1"/>
    <col min="15358" max="15358" width="14.140625" style="29" customWidth="1"/>
    <col min="15359" max="15361" width="12.5703125" style="29" customWidth="1"/>
    <col min="15362" max="15362" width="12.28515625" style="29" customWidth="1"/>
    <col min="15363" max="15363" width="16.42578125" style="29" customWidth="1"/>
    <col min="15364" max="15365" width="12.5703125" style="29" customWidth="1"/>
    <col min="15366" max="15366" width="12.7109375" style="29" customWidth="1"/>
    <col min="15367" max="15368" width="14" style="29" customWidth="1"/>
    <col min="15369" max="15369" width="15.85546875" style="29" customWidth="1"/>
    <col min="15370" max="15370" width="22.7109375" style="29" customWidth="1"/>
    <col min="15371" max="15371" width="7.42578125" style="29" customWidth="1"/>
    <col min="15372" max="15372" width="20" style="29" customWidth="1"/>
    <col min="15373" max="15373" width="16.7109375" style="29" customWidth="1"/>
    <col min="15374" max="15608" width="9.140625" style="29"/>
    <col min="15609" max="15609" width="7.140625" style="29" customWidth="1"/>
    <col min="15610" max="15610" width="30.28515625" style="29" customWidth="1"/>
    <col min="15611" max="15611" width="21.7109375" style="29" customWidth="1"/>
    <col min="15612" max="15612" width="32.85546875" style="29" customWidth="1"/>
    <col min="15613" max="15613" width="14.85546875" style="29" customWidth="1"/>
    <col min="15614" max="15614" width="14.140625" style="29" customWidth="1"/>
    <col min="15615" max="15617" width="12.5703125" style="29" customWidth="1"/>
    <col min="15618" max="15618" width="12.28515625" style="29" customWidth="1"/>
    <col min="15619" max="15619" width="16.42578125" style="29" customWidth="1"/>
    <col min="15620" max="15621" width="12.5703125" style="29" customWidth="1"/>
    <col min="15622" max="15622" width="12.7109375" style="29" customWidth="1"/>
    <col min="15623" max="15624" width="14" style="29" customWidth="1"/>
    <col min="15625" max="15625" width="15.85546875" style="29" customWidth="1"/>
    <col min="15626" max="15626" width="22.7109375" style="29" customWidth="1"/>
    <col min="15627" max="15627" width="7.42578125" style="29" customWidth="1"/>
    <col min="15628" max="15628" width="20" style="29" customWidth="1"/>
    <col min="15629" max="15629" width="16.7109375" style="29" customWidth="1"/>
    <col min="15630" max="15864" width="9.140625" style="29"/>
    <col min="15865" max="15865" width="7.140625" style="29" customWidth="1"/>
    <col min="15866" max="15866" width="30.28515625" style="29" customWidth="1"/>
    <col min="15867" max="15867" width="21.7109375" style="29" customWidth="1"/>
    <col min="15868" max="15868" width="32.85546875" style="29" customWidth="1"/>
    <col min="15869" max="15869" width="14.85546875" style="29" customWidth="1"/>
    <col min="15870" max="15870" width="14.140625" style="29" customWidth="1"/>
    <col min="15871" max="15873" width="12.5703125" style="29" customWidth="1"/>
    <col min="15874" max="15874" width="12.28515625" style="29" customWidth="1"/>
    <col min="15875" max="15875" width="16.42578125" style="29" customWidth="1"/>
    <col min="15876" max="15877" width="12.5703125" style="29" customWidth="1"/>
    <col min="15878" max="15878" width="12.7109375" style="29" customWidth="1"/>
    <col min="15879" max="15880" width="14" style="29" customWidth="1"/>
    <col min="15881" max="15881" width="15.85546875" style="29" customWidth="1"/>
    <col min="15882" max="15882" width="22.7109375" style="29" customWidth="1"/>
    <col min="15883" max="15883" width="7.42578125" style="29" customWidth="1"/>
    <col min="15884" max="15884" width="20" style="29" customWidth="1"/>
    <col min="15885" max="15885" width="16.7109375" style="29" customWidth="1"/>
    <col min="15886" max="16120" width="9.140625" style="29"/>
    <col min="16121" max="16121" width="7.140625" style="29" customWidth="1"/>
    <col min="16122" max="16122" width="30.28515625" style="29" customWidth="1"/>
    <col min="16123" max="16123" width="21.7109375" style="29" customWidth="1"/>
    <col min="16124" max="16124" width="32.85546875" style="29" customWidth="1"/>
    <col min="16125" max="16125" width="14.85546875" style="29" customWidth="1"/>
    <col min="16126" max="16126" width="14.140625" style="29" customWidth="1"/>
    <col min="16127" max="16129" width="12.5703125" style="29" customWidth="1"/>
    <col min="16130" max="16130" width="12.28515625" style="29" customWidth="1"/>
    <col min="16131" max="16131" width="16.42578125" style="29" customWidth="1"/>
    <col min="16132" max="16133" width="12.5703125" style="29" customWidth="1"/>
    <col min="16134" max="16134" width="12.7109375" style="29" customWidth="1"/>
    <col min="16135" max="16136" width="14" style="29" customWidth="1"/>
    <col min="16137" max="16137" width="15.85546875" style="29" customWidth="1"/>
    <col min="16138" max="16138" width="22.7109375" style="29" customWidth="1"/>
    <col min="16139" max="16139" width="7.42578125" style="29" customWidth="1"/>
    <col min="16140" max="16140" width="20" style="29" customWidth="1"/>
    <col min="16141" max="16141" width="16.7109375" style="29" customWidth="1"/>
    <col min="16142" max="16381" width="9.140625" style="29"/>
    <col min="16382" max="16384" width="9.140625" style="29" customWidth="1"/>
  </cols>
  <sheetData>
    <row r="1" spans="1:15" ht="22.5" customHeight="1">
      <c r="A1" s="204" t="s">
        <v>128</v>
      </c>
      <c r="B1" s="204"/>
      <c r="C1" s="204"/>
      <c r="D1" s="204"/>
      <c r="E1" s="204"/>
      <c r="F1" s="204"/>
      <c r="G1" s="204"/>
      <c r="H1" s="204"/>
      <c r="I1" s="204"/>
      <c r="J1" s="204"/>
      <c r="K1" s="204"/>
    </row>
    <row r="2" spans="1:15" ht="22.5" customHeight="1">
      <c r="A2" s="197" t="s">
        <v>225</v>
      </c>
      <c r="B2" s="197"/>
      <c r="C2" s="197"/>
      <c r="D2" s="197"/>
      <c r="E2" s="197"/>
      <c r="F2" s="197"/>
      <c r="G2" s="197"/>
      <c r="H2" s="197"/>
      <c r="I2" s="197"/>
      <c r="J2" s="197"/>
      <c r="K2" s="197"/>
    </row>
    <row r="3" spans="1:15" ht="22.5" customHeight="1">
      <c r="A3" s="198" t="s">
        <v>57</v>
      </c>
      <c r="B3" s="198"/>
      <c r="C3" s="198"/>
      <c r="D3" s="198"/>
      <c r="E3" s="198"/>
      <c r="F3" s="198"/>
      <c r="G3" s="198"/>
      <c r="H3" s="198"/>
      <c r="I3" s="198"/>
      <c r="J3" s="198"/>
      <c r="K3" s="198"/>
    </row>
    <row r="4" spans="1:15" ht="22.5" customHeight="1">
      <c r="A4" s="199" t="s">
        <v>248</v>
      </c>
      <c r="B4" s="199"/>
      <c r="C4" s="199"/>
      <c r="D4" s="199"/>
      <c r="E4" s="199"/>
      <c r="F4" s="199"/>
      <c r="G4" s="199"/>
      <c r="H4" s="199"/>
      <c r="I4" s="199"/>
      <c r="J4" s="199"/>
      <c r="K4" s="199"/>
    </row>
    <row r="5" spans="1:15" ht="27.2" customHeight="1">
      <c r="A5" s="30"/>
      <c r="G5" s="179"/>
      <c r="H5" s="55"/>
      <c r="I5" s="55"/>
      <c r="J5" s="33"/>
    </row>
    <row r="6" spans="1:15" ht="67.5" customHeight="1">
      <c r="A6" s="195" t="s">
        <v>58</v>
      </c>
      <c r="B6" s="195" t="s">
        <v>59</v>
      </c>
      <c r="C6" s="195" t="s">
        <v>60</v>
      </c>
      <c r="D6" s="195" t="s">
        <v>5</v>
      </c>
      <c r="E6" s="195" t="s">
        <v>61</v>
      </c>
      <c r="F6" s="195" t="s">
        <v>7</v>
      </c>
      <c r="G6" s="205" t="s">
        <v>62</v>
      </c>
      <c r="H6" s="200" t="s">
        <v>63</v>
      </c>
      <c r="I6" s="201"/>
      <c r="J6" s="202" t="s">
        <v>9</v>
      </c>
      <c r="K6" s="195" t="s">
        <v>10</v>
      </c>
    </row>
    <row r="7" spans="1:15" ht="60.75" customHeight="1">
      <c r="A7" s="196"/>
      <c r="B7" s="196"/>
      <c r="C7" s="196"/>
      <c r="D7" s="196"/>
      <c r="E7" s="196"/>
      <c r="F7" s="196"/>
      <c r="G7" s="206"/>
      <c r="H7" s="56" t="s">
        <v>12</v>
      </c>
      <c r="I7" s="56" t="s">
        <v>13</v>
      </c>
      <c r="J7" s="203"/>
      <c r="K7" s="196"/>
    </row>
    <row r="8" spans="1:15" s="35" customFormat="1" ht="32.25" customHeight="1">
      <c r="A8" s="36"/>
      <c r="B8" s="38" t="s">
        <v>164</v>
      </c>
      <c r="C8" s="171">
        <f>COUNTA(C9:C580)</f>
        <v>19</v>
      </c>
      <c r="D8" s="37"/>
      <c r="E8" s="37"/>
      <c r="F8" s="37"/>
      <c r="G8" s="57">
        <f>SUM(G9:G580)</f>
        <v>23596.600000000002</v>
      </c>
      <c r="H8" s="57">
        <f>SUM(H9:H580)</f>
        <v>8785.8399999999983</v>
      </c>
      <c r="I8" s="57">
        <f>SUM(I9:I580)</f>
        <v>15869.670000000002</v>
      </c>
      <c r="J8" s="39"/>
      <c r="K8" s="37"/>
      <c r="L8" s="34"/>
    </row>
    <row r="9" spans="1:15" ht="56.25" customHeight="1">
      <c r="A9" s="36">
        <v>1</v>
      </c>
      <c r="B9" s="38" t="s">
        <v>64</v>
      </c>
      <c r="C9" s="42" t="s">
        <v>65</v>
      </c>
      <c r="D9" s="42" t="s">
        <v>66</v>
      </c>
      <c r="E9" s="42" t="s">
        <v>19</v>
      </c>
      <c r="F9" s="42" t="s">
        <v>20</v>
      </c>
      <c r="G9" s="58">
        <v>315.60000000000002</v>
      </c>
      <c r="H9" s="57"/>
      <c r="I9" s="57"/>
      <c r="J9" s="37"/>
      <c r="K9" s="38"/>
      <c r="L9" s="34"/>
    </row>
    <row r="10" spans="1:15" s="35" customFormat="1" ht="32.25" customHeight="1">
      <c r="A10" s="36"/>
      <c r="B10" s="41" t="s">
        <v>67</v>
      </c>
      <c r="C10" s="42"/>
      <c r="D10" s="42"/>
      <c r="E10" s="42"/>
      <c r="F10" s="42"/>
      <c r="G10" s="58"/>
      <c r="H10" s="58">
        <v>191.7</v>
      </c>
      <c r="I10" s="58">
        <v>575.09999999999991</v>
      </c>
      <c r="J10" s="40" t="s">
        <v>53</v>
      </c>
      <c r="K10" s="41"/>
      <c r="L10" s="34"/>
      <c r="M10" s="29"/>
      <c r="N10" s="29"/>
      <c r="O10" s="29"/>
    </row>
    <row r="11" spans="1:15" ht="117.2" customHeight="1">
      <c r="A11" s="36">
        <v>2</v>
      </c>
      <c r="B11" s="38" t="s">
        <v>68</v>
      </c>
      <c r="C11" s="42" t="s">
        <v>65</v>
      </c>
      <c r="D11" s="42" t="s">
        <v>69</v>
      </c>
      <c r="E11" s="42" t="s">
        <v>70</v>
      </c>
      <c r="F11" s="42" t="s">
        <v>20</v>
      </c>
      <c r="G11" s="58">
        <v>1011</v>
      </c>
      <c r="H11" s="58"/>
      <c r="I11" s="58"/>
      <c r="J11" s="40"/>
      <c r="K11" s="41"/>
      <c r="L11" s="34"/>
    </row>
    <row r="12" spans="1:15" s="35" customFormat="1" ht="65.45" customHeight="1">
      <c r="A12" s="36"/>
      <c r="B12" s="41" t="s">
        <v>67</v>
      </c>
      <c r="C12" s="42"/>
      <c r="D12" s="42"/>
      <c r="E12" s="42"/>
      <c r="F12" s="42"/>
      <c r="G12" s="58"/>
      <c r="H12" s="58">
        <v>344</v>
      </c>
      <c r="I12" s="58">
        <v>931</v>
      </c>
      <c r="J12" s="40" t="s">
        <v>71</v>
      </c>
      <c r="K12" s="41"/>
      <c r="L12" s="34"/>
      <c r="M12" s="29"/>
      <c r="N12" s="29"/>
      <c r="O12" s="29"/>
    </row>
    <row r="13" spans="1:15" ht="99.75" customHeight="1">
      <c r="A13" s="36">
        <v>3</v>
      </c>
      <c r="B13" s="41" t="s">
        <v>72</v>
      </c>
      <c r="C13" s="42" t="s">
        <v>65</v>
      </c>
      <c r="D13" s="42" t="s">
        <v>73</v>
      </c>
      <c r="E13" s="42" t="s">
        <v>19</v>
      </c>
      <c r="F13" s="42" t="s">
        <v>20</v>
      </c>
      <c r="G13" s="58">
        <v>4731.8999999999996</v>
      </c>
      <c r="H13" s="57"/>
      <c r="I13" s="57"/>
      <c r="J13" s="37"/>
      <c r="K13" s="38"/>
      <c r="L13" s="34"/>
    </row>
    <row r="14" spans="1:15" ht="25.7" customHeight="1">
      <c r="A14" s="36"/>
      <c r="B14" s="41" t="s">
        <v>129</v>
      </c>
      <c r="C14" s="42"/>
      <c r="D14" s="42"/>
      <c r="E14" s="42"/>
      <c r="F14" s="42"/>
      <c r="G14" s="58"/>
      <c r="H14" s="58">
        <v>507</v>
      </c>
      <c r="I14" s="58">
        <v>2435</v>
      </c>
      <c r="J14" s="192" t="s">
        <v>71</v>
      </c>
      <c r="K14" s="41"/>
      <c r="L14" s="34"/>
    </row>
    <row r="15" spans="1:15" ht="25.7" customHeight="1">
      <c r="A15" s="36"/>
      <c r="B15" s="41" t="s">
        <v>83</v>
      </c>
      <c r="C15" s="42"/>
      <c r="D15" s="42"/>
      <c r="E15" s="42"/>
      <c r="F15" s="42"/>
      <c r="G15" s="58"/>
      <c r="H15" s="58">
        <v>496</v>
      </c>
      <c r="I15" s="58">
        <v>496</v>
      </c>
      <c r="J15" s="193"/>
      <c r="K15" s="41"/>
      <c r="L15" s="34"/>
    </row>
    <row r="16" spans="1:15" ht="25.7" customHeight="1">
      <c r="A16" s="36"/>
      <c r="B16" s="41" t="s">
        <v>130</v>
      </c>
      <c r="C16" s="42"/>
      <c r="D16" s="42"/>
      <c r="E16" s="42"/>
      <c r="F16" s="42"/>
      <c r="G16" s="58"/>
      <c r="H16" s="58">
        <v>429</v>
      </c>
      <c r="I16" s="58">
        <v>1147</v>
      </c>
      <c r="J16" s="193"/>
      <c r="K16" s="41"/>
      <c r="L16" s="34"/>
    </row>
    <row r="17" spans="1:15" ht="25.7" customHeight="1">
      <c r="A17" s="36"/>
      <c r="B17" s="41" t="s">
        <v>131</v>
      </c>
      <c r="C17" s="42"/>
      <c r="D17" s="42"/>
      <c r="E17" s="42"/>
      <c r="F17" s="42"/>
      <c r="G17" s="58"/>
      <c r="H17" s="58">
        <v>100</v>
      </c>
      <c r="I17" s="58">
        <v>100</v>
      </c>
      <c r="J17" s="193"/>
      <c r="K17" s="41"/>
      <c r="L17" s="34"/>
    </row>
    <row r="18" spans="1:15" ht="38.25" customHeight="1">
      <c r="A18" s="36"/>
      <c r="B18" s="41" t="s">
        <v>132</v>
      </c>
      <c r="C18" s="42"/>
      <c r="D18" s="42"/>
      <c r="E18" s="42"/>
      <c r="F18" s="42"/>
      <c r="G18" s="58"/>
      <c r="H18" s="58">
        <v>71.400000000000006</v>
      </c>
      <c r="I18" s="58">
        <v>71.400000000000006</v>
      </c>
      <c r="J18" s="193"/>
      <c r="K18" s="41"/>
      <c r="L18" s="34"/>
    </row>
    <row r="19" spans="1:15" s="35" customFormat="1" ht="36.75" customHeight="1">
      <c r="A19" s="36"/>
      <c r="B19" s="41" t="s">
        <v>133</v>
      </c>
      <c r="C19" s="42"/>
      <c r="D19" s="42"/>
      <c r="E19" s="42"/>
      <c r="F19" s="42"/>
      <c r="G19" s="58"/>
      <c r="H19" s="58">
        <v>245.7</v>
      </c>
      <c r="I19" s="58">
        <v>491.4</v>
      </c>
      <c r="J19" s="193"/>
      <c r="K19" s="41"/>
      <c r="L19" s="34"/>
      <c r="M19" s="29"/>
      <c r="N19" s="29"/>
      <c r="O19" s="29"/>
    </row>
    <row r="20" spans="1:15" s="35" customFormat="1" ht="29.45" customHeight="1">
      <c r="A20" s="36"/>
      <c r="B20" s="41" t="s">
        <v>56</v>
      </c>
      <c r="C20" s="42"/>
      <c r="D20" s="42"/>
      <c r="E20" s="42"/>
      <c r="F20" s="42"/>
      <c r="G20" s="58"/>
      <c r="H20" s="58">
        <v>21</v>
      </c>
      <c r="I20" s="58">
        <v>21</v>
      </c>
      <c r="J20" s="194"/>
      <c r="K20" s="41"/>
      <c r="L20" s="34"/>
      <c r="M20" s="29"/>
      <c r="N20" s="29"/>
      <c r="O20" s="29"/>
    </row>
    <row r="21" spans="1:15" ht="69" customHeight="1">
      <c r="A21" s="36">
        <v>4</v>
      </c>
      <c r="B21" s="41" t="s">
        <v>74</v>
      </c>
      <c r="C21" s="42" t="s">
        <v>65</v>
      </c>
      <c r="D21" s="42" t="s">
        <v>75</v>
      </c>
      <c r="E21" s="42" t="s">
        <v>19</v>
      </c>
      <c r="F21" s="42" t="s">
        <v>20</v>
      </c>
      <c r="G21" s="58">
        <v>1210.3</v>
      </c>
      <c r="H21" s="58">
        <v>699</v>
      </c>
      <c r="I21" s="58">
        <v>699</v>
      </c>
      <c r="J21" s="40" t="s">
        <v>76</v>
      </c>
      <c r="K21" s="41"/>
      <c r="L21" s="34"/>
    </row>
    <row r="22" spans="1:15" s="35" customFormat="1" ht="75.95" customHeight="1">
      <c r="A22" s="46">
        <v>5</v>
      </c>
      <c r="B22" s="44" t="s">
        <v>77</v>
      </c>
      <c r="C22" s="42" t="s">
        <v>65</v>
      </c>
      <c r="D22" s="45" t="s">
        <v>134</v>
      </c>
      <c r="E22" s="45" t="s">
        <v>19</v>
      </c>
      <c r="F22" s="45" t="s">
        <v>78</v>
      </c>
      <c r="G22" s="58">
        <v>2488.4</v>
      </c>
      <c r="H22" s="58"/>
      <c r="I22" s="58"/>
      <c r="J22" s="37"/>
      <c r="K22" s="43"/>
      <c r="L22" s="34"/>
    </row>
    <row r="23" spans="1:15" s="35" customFormat="1" ht="24.75" customHeight="1">
      <c r="A23" s="46"/>
      <c r="B23" s="44" t="s">
        <v>79</v>
      </c>
      <c r="C23" s="47"/>
      <c r="D23" s="48"/>
      <c r="E23" s="45"/>
      <c r="F23" s="45"/>
      <c r="G23" s="58"/>
      <c r="H23" s="58">
        <v>300</v>
      </c>
      <c r="I23" s="58">
        <v>865</v>
      </c>
      <c r="J23" s="192" t="s">
        <v>80</v>
      </c>
      <c r="K23" s="43"/>
      <c r="L23" s="34"/>
    </row>
    <row r="24" spans="1:15" s="35" customFormat="1" ht="24.75" customHeight="1">
      <c r="A24" s="46"/>
      <c r="B24" s="44" t="s">
        <v>81</v>
      </c>
      <c r="C24" s="47"/>
      <c r="D24" s="48"/>
      <c r="E24" s="45"/>
      <c r="F24" s="45"/>
      <c r="G24" s="58"/>
      <c r="H24" s="58">
        <v>175.5</v>
      </c>
      <c r="I24" s="58">
        <v>287</v>
      </c>
      <c r="J24" s="193"/>
      <c r="K24" s="43"/>
      <c r="L24" s="34"/>
    </row>
    <row r="25" spans="1:15" s="35" customFormat="1" ht="24.75" customHeight="1">
      <c r="A25" s="46"/>
      <c r="B25" s="44" t="s">
        <v>82</v>
      </c>
      <c r="C25" s="47"/>
      <c r="D25" s="48"/>
      <c r="E25" s="45"/>
      <c r="F25" s="45"/>
      <c r="G25" s="58"/>
      <c r="H25" s="58">
        <v>76</v>
      </c>
      <c r="I25" s="58">
        <v>98</v>
      </c>
      <c r="J25" s="193"/>
      <c r="K25" s="43"/>
      <c r="L25" s="34"/>
    </row>
    <row r="26" spans="1:15" s="35" customFormat="1" ht="24.75" customHeight="1">
      <c r="A26" s="46"/>
      <c r="B26" s="44" t="s">
        <v>83</v>
      </c>
      <c r="C26" s="47"/>
      <c r="D26" s="45"/>
      <c r="E26" s="45"/>
      <c r="F26" s="45"/>
      <c r="G26" s="58"/>
      <c r="H26" s="58">
        <v>150.6</v>
      </c>
      <c r="I26" s="58">
        <v>150.6</v>
      </c>
      <c r="J26" s="194"/>
      <c r="K26" s="43"/>
      <c r="L26" s="34"/>
    </row>
    <row r="27" spans="1:15" s="35" customFormat="1" ht="105" customHeight="1">
      <c r="A27" s="36">
        <v>6</v>
      </c>
      <c r="B27" s="49" t="s">
        <v>84</v>
      </c>
      <c r="C27" s="45" t="s">
        <v>65</v>
      </c>
      <c r="D27" s="45" t="s">
        <v>85</v>
      </c>
      <c r="E27" s="45" t="s">
        <v>19</v>
      </c>
      <c r="F27" s="45" t="s">
        <v>20</v>
      </c>
      <c r="G27" s="58">
        <v>1527.2</v>
      </c>
      <c r="H27" s="58"/>
      <c r="I27" s="58"/>
      <c r="J27" s="37"/>
      <c r="K27" s="43"/>
      <c r="L27" s="34"/>
    </row>
    <row r="28" spans="1:15" s="35" customFormat="1" ht="39" customHeight="1">
      <c r="A28" s="36"/>
      <c r="B28" s="49" t="s">
        <v>21</v>
      </c>
      <c r="C28" s="45"/>
      <c r="D28" s="45"/>
      <c r="E28" s="45"/>
      <c r="F28" s="45"/>
      <c r="G28" s="57"/>
      <c r="H28" s="58">
        <v>390</v>
      </c>
      <c r="I28" s="58">
        <v>780</v>
      </c>
      <c r="J28" s="40" t="s">
        <v>86</v>
      </c>
      <c r="K28" s="43"/>
      <c r="L28" s="34"/>
    </row>
    <row r="29" spans="1:15" ht="132" customHeight="1">
      <c r="A29" s="36">
        <v>7</v>
      </c>
      <c r="B29" s="41" t="s">
        <v>87</v>
      </c>
      <c r="C29" s="42" t="s">
        <v>88</v>
      </c>
      <c r="D29" s="42" t="s">
        <v>89</v>
      </c>
      <c r="E29" s="42" t="s">
        <v>19</v>
      </c>
      <c r="F29" s="42" t="s">
        <v>48</v>
      </c>
      <c r="G29" s="58">
        <v>261.2</v>
      </c>
      <c r="H29" s="58"/>
      <c r="I29" s="58"/>
      <c r="J29" s="40"/>
      <c r="K29" s="41"/>
      <c r="L29" s="50"/>
    </row>
    <row r="30" spans="1:15" s="35" customFormat="1" ht="30.75" customHeight="1">
      <c r="A30" s="36"/>
      <c r="B30" s="41" t="s">
        <v>21</v>
      </c>
      <c r="C30" s="42"/>
      <c r="D30" s="42"/>
      <c r="E30" s="42"/>
      <c r="F30" s="42"/>
      <c r="G30" s="59"/>
      <c r="H30" s="58">
        <f>109+128.9</f>
        <v>237.9</v>
      </c>
      <c r="I30" s="58">
        <v>400</v>
      </c>
      <c r="J30" s="40" t="s">
        <v>90</v>
      </c>
      <c r="K30" s="41"/>
      <c r="L30" s="34"/>
      <c r="M30" s="29"/>
      <c r="N30" s="29"/>
      <c r="O30" s="29"/>
    </row>
    <row r="31" spans="1:15" ht="104.25" customHeight="1">
      <c r="A31" s="36">
        <v>8</v>
      </c>
      <c r="B31" s="41" t="s">
        <v>135</v>
      </c>
      <c r="C31" s="42" t="s">
        <v>65</v>
      </c>
      <c r="D31" s="42" t="s">
        <v>91</v>
      </c>
      <c r="E31" s="42" t="s">
        <v>92</v>
      </c>
      <c r="F31" s="42" t="s">
        <v>48</v>
      </c>
      <c r="G31" s="58">
        <v>865</v>
      </c>
      <c r="H31" s="58"/>
      <c r="I31" s="58"/>
      <c r="J31" s="40"/>
      <c r="K31" s="41"/>
      <c r="L31" s="34"/>
    </row>
    <row r="32" spans="1:15" s="35" customFormat="1" ht="58.5" customHeight="1">
      <c r="A32" s="36"/>
      <c r="B32" s="41" t="s">
        <v>21</v>
      </c>
      <c r="C32" s="42"/>
      <c r="D32" s="42"/>
      <c r="E32" s="42"/>
      <c r="F32" s="42"/>
      <c r="G32" s="58"/>
      <c r="H32" s="58">
        <v>142.54</v>
      </c>
      <c r="I32" s="58">
        <v>285.08</v>
      </c>
      <c r="J32" s="40" t="s">
        <v>80</v>
      </c>
      <c r="K32" s="41"/>
      <c r="L32" s="34"/>
      <c r="M32" s="29"/>
      <c r="N32" s="29"/>
      <c r="O32" s="29"/>
    </row>
    <row r="33" spans="1:15" ht="59.45" customHeight="1">
      <c r="A33" s="36">
        <v>9</v>
      </c>
      <c r="B33" s="41" t="s">
        <v>93</v>
      </c>
      <c r="C33" s="42" t="s">
        <v>65</v>
      </c>
      <c r="D33" s="42" t="s">
        <v>94</v>
      </c>
      <c r="E33" s="42" t="s">
        <v>95</v>
      </c>
      <c r="F33" s="42" t="s">
        <v>48</v>
      </c>
      <c r="G33" s="58">
        <v>405</v>
      </c>
      <c r="H33" s="58"/>
      <c r="I33" s="58"/>
      <c r="J33" s="40"/>
      <c r="K33" s="41"/>
      <c r="L33" s="34"/>
    </row>
    <row r="34" spans="1:15" ht="27.75" customHeight="1">
      <c r="A34" s="36"/>
      <c r="B34" s="41" t="s">
        <v>96</v>
      </c>
      <c r="C34" s="42"/>
      <c r="D34" s="51"/>
      <c r="E34" s="42"/>
      <c r="F34" s="42"/>
      <c r="G34" s="58"/>
      <c r="H34" s="58">
        <v>95</v>
      </c>
      <c r="I34" s="58">
        <v>285</v>
      </c>
      <c r="J34" s="192" t="s">
        <v>80</v>
      </c>
      <c r="K34" s="41"/>
      <c r="L34" s="34"/>
    </row>
    <row r="35" spans="1:15" ht="27.75" customHeight="1">
      <c r="A35" s="36"/>
      <c r="B35" s="41" t="s">
        <v>97</v>
      </c>
      <c r="C35" s="42"/>
      <c r="D35" s="51"/>
      <c r="E35" s="42"/>
      <c r="F35" s="42"/>
      <c r="G35" s="58"/>
      <c r="H35" s="58">
        <v>80</v>
      </c>
      <c r="I35" s="58">
        <v>170</v>
      </c>
      <c r="J35" s="194"/>
      <c r="K35" s="41"/>
      <c r="L35" s="34"/>
    </row>
    <row r="36" spans="1:15" ht="86.25" customHeight="1">
      <c r="A36" s="36">
        <v>10</v>
      </c>
      <c r="B36" s="41" t="s">
        <v>98</v>
      </c>
      <c r="C36" s="42" t="s">
        <v>65</v>
      </c>
      <c r="D36" s="42" t="s">
        <v>99</v>
      </c>
      <c r="E36" s="42" t="s">
        <v>19</v>
      </c>
      <c r="F36" s="42" t="s">
        <v>48</v>
      </c>
      <c r="G36" s="58">
        <v>195.6</v>
      </c>
      <c r="H36" s="58"/>
      <c r="I36" s="58"/>
      <c r="J36" s="40"/>
      <c r="K36" s="41"/>
      <c r="L36" s="50"/>
    </row>
    <row r="37" spans="1:15" s="35" customFormat="1" ht="42.75" customHeight="1">
      <c r="A37" s="36"/>
      <c r="B37" s="41" t="s">
        <v>21</v>
      </c>
      <c r="C37" s="42"/>
      <c r="D37" s="42"/>
      <c r="E37" s="42"/>
      <c r="F37" s="42"/>
      <c r="G37" s="58"/>
      <c r="H37" s="58">
        <v>80.400000000000006</v>
      </c>
      <c r="I37" s="58">
        <v>154</v>
      </c>
      <c r="J37" s="40" t="s">
        <v>100</v>
      </c>
      <c r="K37" s="41"/>
      <c r="L37" s="34"/>
      <c r="M37" s="29"/>
      <c r="N37" s="29"/>
      <c r="O37" s="29"/>
    </row>
    <row r="38" spans="1:15" s="35" customFormat="1" ht="121.5" customHeight="1">
      <c r="A38" s="36">
        <v>11</v>
      </c>
      <c r="B38" s="41" t="s">
        <v>101</v>
      </c>
      <c r="C38" s="42" t="s">
        <v>88</v>
      </c>
      <c r="D38" s="52" t="s">
        <v>136</v>
      </c>
      <c r="E38" s="42" t="s">
        <v>19</v>
      </c>
      <c r="F38" s="42" t="s">
        <v>48</v>
      </c>
      <c r="G38" s="58">
        <f>562.4+118.2</f>
        <v>680.6</v>
      </c>
      <c r="H38" s="58"/>
      <c r="I38" s="58"/>
      <c r="J38" s="40"/>
      <c r="K38" s="53"/>
      <c r="L38" s="50"/>
      <c r="M38" s="29"/>
      <c r="N38" s="29"/>
      <c r="O38" s="29"/>
    </row>
    <row r="39" spans="1:15" s="35" customFormat="1" ht="24" customHeight="1">
      <c r="A39" s="36"/>
      <c r="B39" s="41" t="s">
        <v>67</v>
      </c>
      <c r="C39" s="42"/>
      <c r="D39" s="52"/>
      <c r="E39" s="42"/>
      <c r="F39" s="42"/>
      <c r="G39" s="58"/>
      <c r="H39" s="58">
        <v>130.33000000000001</v>
      </c>
      <c r="I39" s="58">
        <v>391.2</v>
      </c>
      <c r="J39" s="192" t="s">
        <v>80</v>
      </c>
      <c r="K39" s="38"/>
      <c r="L39" s="34"/>
      <c r="M39" s="29"/>
      <c r="N39" s="29"/>
      <c r="O39" s="29"/>
    </row>
    <row r="40" spans="1:15" s="35" customFormat="1" ht="24" customHeight="1">
      <c r="A40" s="36"/>
      <c r="B40" s="41" t="s">
        <v>102</v>
      </c>
      <c r="C40" s="42"/>
      <c r="D40" s="52"/>
      <c r="E40" s="42"/>
      <c r="F40" s="42"/>
      <c r="G40" s="58"/>
      <c r="H40" s="58">
        <v>237.2</v>
      </c>
      <c r="I40" s="58">
        <f>H40</f>
        <v>237.2</v>
      </c>
      <c r="J40" s="193"/>
      <c r="K40" s="38"/>
      <c r="L40" s="34"/>
      <c r="M40" s="29"/>
      <c r="N40" s="29"/>
      <c r="O40" s="29"/>
    </row>
    <row r="41" spans="1:15" s="35" customFormat="1" ht="24" customHeight="1">
      <c r="A41" s="36"/>
      <c r="B41" s="41" t="s">
        <v>53</v>
      </c>
      <c r="C41" s="42"/>
      <c r="D41" s="52"/>
      <c r="E41" s="42"/>
      <c r="F41" s="42"/>
      <c r="G41" s="58"/>
      <c r="H41" s="58">
        <v>112</v>
      </c>
      <c r="I41" s="58">
        <v>112</v>
      </c>
      <c r="J41" s="194"/>
      <c r="K41" s="41"/>
      <c r="L41" s="34"/>
      <c r="M41" s="29"/>
      <c r="N41" s="29"/>
      <c r="O41" s="29"/>
    </row>
    <row r="42" spans="1:15" ht="50.25" customHeight="1">
      <c r="A42" s="36">
        <v>12</v>
      </c>
      <c r="B42" s="41" t="s">
        <v>103</v>
      </c>
      <c r="C42" s="42" t="s">
        <v>104</v>
      </c>
      <c r="D42" s="42" t="s">
        <v>105</v>
      </c>
      <c r="E42" s="42" t="s">
        <v>19</v>
      </c>
      <c r="F42" s="42" t="s">
        <v>48</v>
      </c>
      <c r="G42" s="58">
        <v>568</v>
      </c>
      <c r="H42" s="57"/>
      <c r="I42" s="57"/>
      <c r="J42" s="37"/>
      <c r="K42" s="38"/>
      <c r="L42" s="34"/>
    </row>
    <row r="43" spans="1:15" ht="35.25" customHeight="1">
      <c r="A43" s="36"/>
      <c r="B43" s="41" t="s">
        <v>67</v>
      </c>
      <c r="C43" s="42"/>
      <c r="D43" s="42"/>
      <c r="E43" s="42"/>
      <c r="F43" s="42"/>
      <c r="G43" s="58"/>
      <c r="H43" s="58">
        <v>154</v>
      </c>
      <c r="I43" s="58">
        <v>462</v>
      </c>
      <c r="J43" s="40" t="s">
        <v>106</v>
      </c>
      <c r="K43" s="41"/>
      <c r="L43" s="34"/>
    </row>
    <row r="44" spans="1:15" ht="141" customHeight="1">
      <c r="A44" s="36">
        <v>13</v>
      </c>
      <c r="B44" s="41" t="s">
        <v>107</v>
      </c>
      <c r="C44" s="42" t="s">
        <v>108</v>
      </c>
      <c r="D44" s="52" t="s">
        <v>109</v>
      </c>
      <c r="E44" s="42" t="s">
        <v>110</v>
      </c>
      <c r="F44" s="42" t="s">
        <v>48</v>
      </c>
      <c r="G44" s="58">
        <f>1351+2011.8</f>
        <v>3362.8</v>
      </c>
      <c r="H44" s="58"/>
      <c r="I44" s="58"/>
      <c r="J44" s="40"/>
      <c r="K44" s="41"/>
      <c r="L44" s="34"/>
    </row>
    <row r="45" spans="1:15" ht="24.75" customHeight="1">
      <c r="A45" s="36"/>
      <c r="B45" s="41" t="s">
        <v>111</v>
      </c>
      <c r="C45" s="42"/>
      <c r="D45" s="42"/>
      <c r="E45" s="42"/>
      <c r="F45" s="42"/>
      <c r="G45" s="58"/>
      <c r="H45" s="58">
        <v>252</v>
      </c>
      <c r="I45" s="58">
        <v>756</v>
      </c>
      <c r="J45" s="192" t="s">
        <v>112</v>
      </c>
      <c r="K45" s="42"/>
      <c r="L45" s="34"/>
    </row>
    <row r="46" spans="1:15" ht="24.75" customHeight="1">
      <c r="A46" s="36"/>
      <c r="B46" s="41" t="s">
        <v>113</v>
      </c>
      <c r="C46" s="42"/>
      <c r="D46" s="52"/>
      <c r="E46" s="42"/>
      <c r="F46" s="42"/>
      <c r="G46" s="58"/>
      <c r="H46" s="58">
        <v>164.7</v>
      </c>
      <c r="I46" s="58">
        <v>329.4</v>
      </c>
      <c r="J46" s="193"/>
      <c r="K46" s="41"/>
      <c r="L46" s="34"/>
    </row>
    <row r="47" spans="1:15" ht="24.75" customHeight="1">
      <c r="A47" s="36"/>
      <c r="B47" s="41" t="s">
        <v>114</v>
      </c>
      <c r="C47" s="42"/>
      <c r="D47" s="52"/>
      <c r="E47" s="42"/>
      <c r="F47" s="42"/>
      <c r="G47" s="58"/>
      <c r="H47" s="58">
        <v>131</v>
      </c>
      <c r="I47" s="58">
        <v>131</v>
      </c>
      <c r="J47" s="193"/>
      <c r="K47" s="41"/>
      <c r="L47" s="34"/>
    </row>
    <row r="48" spans="1:15" ht="24.75" customHeight="1">
      <c r="A48" s="36"/>
      <c r="B48" s="41" t="s">
        <v>115</v>
      </c>
      <c r="C48" s="42"/>
      <c r="D48" s="52"/>
      <c r="E48" s="42"/>
      <c r="F48" s="42"/>
      <c r="G48" s="58"/>
      <c r="H48" s="58">
        <v>130</v>
      </c>
      <c r="I48" s="58">
        <v>130</v>
      </c>
      <c r="J48" s="193"/>
      <c r="K48" s="41"/>
      <c r="L48" s="34"/>
    </row>
    <row r="49" spans="1:15" ht="24" customHeight="1">
      <c r="A49" s="36"/>
      <c r="B49" s="41" t="s">
        <v>116</v>
      </c>
      <c r="C49" s="42"/>
      <c r="D49" s="52"/>
      <c r="E49" s="42"/>
      <c r="F49" s="42"/>
      <c r="G49" s="58"/>
      <c r="H49" s="58">
        <v>26</v>
      </c>
      <c r="I49" s="58">
        <v>26</v>
      </c>
      <c r="J49" s="193"/>
      <c r="K49" s="41"/>
      <c r="L49" s="34"/>
    </row>
    <row r="50" spans="1:15" ht="24.75" customHeight="1">
      <c r="A50" s="36"/>
      <c r="B50" s="41" t="s">
        <v>117</v>
      </c>
      <c r="C50" s="42"/>
      <c r="D50" s="42"/>
      <c r="E50" s="42"/>
      <c r="F50" s="42"/>
      <c r="G50" s="58"/>
      <c r="H50" s="58">
        <v>79</v>
      </c>
      <c r="I50" s="58">
        <v>79</v>
      </c>
      <c r="J50" s="193"/>
      <c r="K50" s="42"/>
      <c r="L50" s="34"/>
    </row>
    <row r="51" spans="1:15" ht="24.75" customHeight="1">
      <c r="A51" s="36"/>
      <c r="B51" s="41" t="s">
        <v>117</v>
      </c>
      <c r="C51" s="42"/>
      <c r="D51" s="42"/>
      <c r="E51" s="42"/>
      <c r="F51" s="42"/>
      <c r="G51" s="58"/>
      <c r="H51" s="58">
        <v>122</v>
      </c>
      <c r="I51" s="58">
        <v>122</v>
      </c>
      <c r="J51" s="193"/>
      <c r="K51" s="42"/>
      <c r="L51" s="34"/>
    </row>
    <row r="52" spans="1:15" ht="24.75" customHeight="1">
      <c r="A52" s="36"/>
      <c r="B52" s="41" t="s">
        <v>29</v>
      </c>
      <c r="C52" s="42"/>
      <c r="D52" s="42"/>
      <c r="E52" s="42"/>
      <c r="F52" s="42"/>
      <c r="G52" s="58"/>
      <c r="H52" s="58">
        <v>9</v>
      </c>
      <c r="I52" s="58">
        <v>9</v>
      </c>
      <c r="J52" s="194"/>
      <c r="K52" s="42"/>
      <c r="L52" s="34"/>
    </row>
    <row r="53" spans="1:15" ht="78" customHeight="1">
      <c r="A53" s="36">
        <v>14</v>
      </c>
      <c r="B53" s="41" t="s">
        <v>118</v>
      </c>
      <c r="C53" s="42" t="s">
        <v>119</v>
      </c>
      <c r="D53" s="42" t="s">
        <v>120</v>
      </c>
      <c r="E53" s="42" t="s">
        <v>19</v>
      </c>
      <c r="F53" s="42" t="s">
        <v>48</v>
      </c>
      <c r="G53" s="58">
        <v>1605</v>
      </c>
      <c r="H53" s="58"/>
      <c r="I53" s="58"/>
      <c r="J53" s="40" t="s">
        <v>76</v>
      </c>
      <c r="K53" s="41"/>
      <c r="L53" s="34"/>
    </row>
    <row r="54" spans="1:15" ht="24" customHeight="1">
      <c r="A54" s="36"/>
      <c r="B54" s="41" t="s">
        <v>121</v>
      </c>
      <c r="C54" s="42"/>
      <c r="D54" s="42"/>
      <c r="E54" s="42"/>
      <c r="F54" s="42"/>
      <c r="G54" s="58"/>
      <c r="H54" s="58">
        <v>130</v>
      </c>
      <c r="I54" s="58">
        <v>260</v>
      </c>
      <c r="J54" s="40"/>
      <c r="K54" s="41"/>
      <c r="L54" s="34"/>
    </row>
    <row r="55" spans="1:15" ht="24" customHeight="1">
      <c r="A55" s="36"/>
      <c r="B55" s="41" t="s">
        <v>122</v>
      </c>
      <c r="C55" s="42"/>
      <c r="D55" s="42"/>
      <c r="E55" s="42"/>
      <c r="F55" s="42"/>
      <c r="G55" s="58"/>
      <c r="H55" s="58">
        <v>47.45</v>
      </c>
      <c r="I55" s="58">
        <v>47.45</v>
      </c>
      <c r="J55" s="40"/>
      <c r="K55" s="41"/>
      <c r="L55" s="34"/>
    </row>
    <row r="56" spans="1:15" ht="24" customHeight="1">
      <c r="A56" s="36"/>
      <c r="B56" s="41" t="s">
        <v>53</v>
      </c>
      <c r="C56" s="42"/>
      <c r="D56" s="42"/>
      <c r="E56" s="42"/>
      <c r="F56" s="42"/>
      <c r="G56" s="58"/>
      <c r="H56" s="58">
        <v>32</v>
      </c>
      <c r="I56" s="58">
        <v>32</v>
      </c>
      <c r="J56" s="40"/>
      <c r="K56" s="41"/>
      <c r="L56" s="34"/>
    </row>
    <row r="57" spans="1:15" ht="24" customHeight="1">
      <c r="A57" s="36"/>
      <c r="B57" s="41" t="s">
        <v>123</v>
      </c>
      <c r="C57" s="42"/>
      <c r="D57" s="42"/>
      <c r="E57" s="42"/>
      <c r="F57" s="42"/>
      <c r="G57" s="58"/>
      <c r="H57" s="58">
        <v>44</v>
      </c>
      <c r="I57" s="58">
        <v>44</v>
      </c>
      <c r="J57" s="40"/>
      <c r="K57" s="41"/>
      <c r="L57" s="34"/>
    </row>
    <row r="58" spans="1:15" s="35" customFormat="1" ht="128.25" customHeight="1">
      <c r="A58" s="36">
        <v>15</v>
      </c>
      <c r="B58" s="38" t="s">
        <v>124</v>
      </c>
      <c r="C58" s="42" t="s">
        <v>119</v>
      </c>
      <c r="D58" s="42" t="s">
        <v>125</v>
      </c>
      <c r="E58" s="42"/>
      <c r="F58" s="42" t="s">
        <v>48</v>
      </c>
      <c r="G58" s="58">
        <v>539</v>
      </c>
      <c r="H58" s="58">
        <f>13.1*8.2</f>
        <v>107.41999999999999</v>
      </c>
      <c r="I58" s="58">
        <f>H58*2</f>
        <v>214.83999999999997</v>
      </c>
      <c r="J58" s="40" t="s">
        <v>76</v>
      </c>
      <c r="K58" s="41"/>
      <c r="L58" s="34"/>
      <c r="M58" s="29"/>
      <c r="N58" s="29"/>
      <c r="O58" s="29"/>
    </row>
    <row r="59" spans="1:15" ht="47.1" customHeight="1">
      <c r="A59" s="11">
        <v>16</v>
      </c>
      <c r="B59" s="172" t="s">
        <v>226</v>
      </c>
      <c r="C59" s="174" t="s">
        <v>232</v>
      </c>
      <c r="D59" s="22" t="s">
        <v>233</v>
      </c>
      <c r="G59" s="58">
        <v>800</v>
      </c>
      <c r="H59" s="58"/>
      <c r="I59" s="58"/>
      <c r="J59" s="41"/>
      <c r="K59" s="41"/>
    </row>
    <row r="60" spans="1:15" ht="15.6" customHeight="1">
      <c r="A60" s="11"/>
      <c r="B60" s="173" t="s">
        <v>227</v>
      </c>
      <c r="C60" s="175"/>
      <c r="D60" s="177"/>
      <c r="G60" s="58"/>
      <c r="H60" s="58">
        <v>460</v>
      </c>
      <c r="I60" s="58">
        <v>460</v>
      </c>
      <c r="J60" s="41"/>
      <c r="K60" s="41"/>
    </row>
    <row r="61" spans="1:15">
      <c r="A61" s="11"/>
      <c r="B61" s="173" t="s">
        <v>29</v>
      </c>
      <c r="C61" s="175"/>
      <c r="D61" s="177"/>
      <c r="G61" s="58"/>
      <c r="H61" s="58">
        <v>12</v>
      </c>
      <c r="I61" s="58">
        <v>12</v>
      </c>
      <c r="J61" s="41"/>
      <c r="K61" s="41"/>
    </row>
    <row r="62" spans="1:15" ht="31.35" customHeight="1">
      <c r="A62" s="11">
        <v>17</v>
      </c>
      <c r="B62" s="15" t="s">
        <v>228</v>
      </c>
      <c r="C62" s="174" t="s">
        <v>104</v>
      </c>
      <c r="D62" s="22" t="s">
        <v>233</v>
      </c>
      <c r="G62" s="58">
        <v>852</v>
      </c>
      <c r="H62" s="58">
        <v>698</v>
      </c>
      <c r="I62" s="58">
        <v>698</v>
      </c>
      <c r="J62" s="41"/>
      <c r="K62" s="41"/>
    </row>
    <row r="63" spans="1:15" ht="31.35" customHeight="1">
      <c r="A63" s="11">
        <v>18</v>
      </c>
      <c r="B63" s="15" t="s">
        <v>229</v>
      </c>
      <c r="C63" s="176" t="s">
        <v>108</v>
      </c>
      <c r="D63" s="177"/>
      <c r="G63" s="58"/>
      <c r="H63" s="58">
        <v>345</v>
      </c>
      <c r="I63" s="58">
        <v>345</v>
      </c>
      <c r="J63" s="41"/>
      <c r="K63" s="41"/>
    </row>
    <row r="64" spans="1:15">
      <c r="A64" s="11"/>
      <c r="B64" s="24" t="s">
        <v>29</v>
      </c>
      <c r="C64" s="176"/>
      <c r="D64" s="177"/>
      <c r="G64" s="58"/>
      <c r="H64" s="58">
        <v>16</v>
      </c>
      <c r="I64" s="58">
        <v>16</v>
      </c>
      <c r="J64" s="41"/>
      <c r="K64" s="41"/>
    </row>
    <row r="65" spans="1:11" ht="31.35" customHeight="1">
      <c r="A65" s="11">
        <v>19</v>
      </c>
      <c r="B65" s="15" t="s">
        <v>230</v>
      </c>
      <c r="C65" s="176" t="s">
        <v>119</v>
      </c>
      <c r="D65" s="22" t="s">
        <v>233</v>
      </c>
      <c r="G65" s="58">
        <v>2178</v>
      </c>
      <c r="H65" s="58"/>
      <c r="I65" s="58"/>
      <c r="J65" s="41"/>
      <c r="K65" s="41"/>
    </row>
    <row r="66" spans="1:11" ht="15.6" customHeight="1">
      <c r="A66" s="11"/>
      <c r="B66" s="24" t="s">
        <v>231</v>
      </c>
      <c r="C66" s="176"/>
      <c r="D66" s="177"/>
      <c r="G66" s="58"/>
      <c r="H66" s="58">
        <v>498</v>
      </c>
      <c r="I66" s="58">
        <v>498</v>
      </c>
      <c r="J66" s="41"/>
      <c r="K66" s="41"/>
    </row>
    <row r="67" spans="1:11">
      <c r="A67" s="11"/>
      <c r="B67" s="24" t="s">
        <v>29</v>
      </c>
      <c r="C67" s="176"/>
      <c r="D67" s="177"/>
      <c r="G67" s="58"/>
      <c r="H67" s="58">
        <v>16</v>
      </c>
      <c r="I67" s="58">
        <v>16</v>
      </c>
      <c r="J67" s="41"/>
      <c r="K67" s="41"/>
    </row>
  </sheetData>
  <mergeCells count="19">
    <mergeCell ref="A1:K1"/>
    <mergeCell ref="J14:J20"/>
    <mergeCell ref="A6:A7"/>
    <mergeCell ref="B6:B7"/>
    <mergeCell ref="C6:C7"/>
    <mergeCell ref="D6:D7"/>
    <mergeCell ref="E6:E7"/>
    <mergeCell ref="F6:F7"/>
    <mergeCell ref="G6:G7"/>
    <mergeCell ref="J45:J52"/>
    <mergeCell ref="K6:K7"/>
    <mergeCell ref="A2:K2"/>
    <mergeCell ref="A3:K3"/>
    <mergeCell ref="A4:K4"/>
    <mergeCell ref="H6:I6"/>
    <mergeCell ref="J6:J7"/>
    <mergeCell ref="J23:J26"/>
    <mergeCell ref="J34:J35"/>
    <mergeCell ref="J39:J41"/>
  </mergeCells>
  <pageMargins left="0.5" right="0" top="0.5" bottom="0.4" header="0.3" footer="0.2"/>
  <pageSetup paperSize="9" scale="60" orientation="landscape" r:id="rId1"/>
  <headerFooter alignWithMargins="0">
    <oddHeader>&amp;C &amp;P</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sheetPr>
  <dimension ref="A1:K36"/>
  <sheetViews>
    <sheetView topLeftCell="A5" zoomScale="75" zoomScaleNormal="75" zoomScaleSheetLayoutView="80" workbookViewId="0">
      <selection activeCell="I8" sqref="G8:I8"/>
    </sheetView>
  </sheetViews>
  <sheetFormatPr defaultColWidth="9.140625" defaultRowHeight="15.75"/>
  <cols>
    <col min="1" max="1" width="7" style="82" customWidth="1"/>
    <col min="2" max="2" width="33.140625" style="61" customWidth="1"/>
    <col min="3" max="3" width="17.85546875" style="83" customWidth="1"/>
    <col min="4" max="4" width="30.140625" style="82" customWidth="1"/>
    <col min="5" max="6" width="14.5703125" style="83" hidden="1" customWidth="1"/>
    <col min="7" max="9" width="11.5703125" style="84" customWidth="1"/>
    <col min="10" max="10" width="18.140625" style="61" customWidth="1"/>
    <col min="11" max="11" width="11.140625" style="61" customWidth="1"/>
    <col min="12" max="16384" width="9.140625" style="61"/>
  </cols>
  <sheetData>
    <row r="1" spans="1:11" ht="19.7" customHeight="1">
      <c r="A1" s="210" t="s">
        <v>161</v>
      </c>
      <c r="B1" s="210"/>
      <c r="C1" s="210"/>
      <c r="D1" s="210"/>
      <c r="E1" s="210"/>
      <c r="F1" s="210"/>
      <c r="G1" s="210"/>
      <c r="H1" s="210"/>
      <c r="I1" s="210"/>
      <c r="J1" s="210"/>
      <c r="K1" s="210"/>
    </row>
    <row r="2" spans="1:11" ht="21" customHeight="1">
      <c r="A2" s="197" t="s">
        <v>225</v>
      </c>
      <c r="B2" s="197"/>
      <c r="C2" s="197"/>
      <c r="D2" s="197"/>
      <c r="E2" s="197"/>
      <c r="F2" s="197"/>
      <c r="G2" s="197"/>
      <c r="H2" s="197"/>
      <c r="I2" s="197"/>
      <c r="J2" s="197"/>
      <c r="K2" s="197"/>
    </row>
    <row r="3" spans="1:11" ht="21" customHeight="1">
      <c r="A3" s="211" t="s">
        <v>137</v>
      </c>
      <c r="B3" s="211"/>
      <c r="C3" s="211"/>
      <c r="D3" s="211"/>
      <c r="E3" s="211"/>
      <c r="F3" s="211"/>
      <c r="G3" s="211"/>
      <c r="H3" s="211"/>
      <c r="I3" s="211"/>
      <c r="J3" s="211"/>
      <c r="K3" s="211"/>
    </row>
    <row r="4" spans="1:11" ht="21" customHeight="1">
      <c r="A4" s="212" t="str">
        <f>'Pl 35 - Bắc Sơn'!A4:K4</f>
        <v>(Kèm theo Quyết định số 2135/QĐ-UBND ngày 30 tháng 9 năm 2025 của Chủ tịch Ủy ban nhân dân tỉnh Lạng Sơn)</v>
      </c>
      <c r="B4" s="212"/>
      <c r="C4" s="212"/>
      <c r="D4" s="212"/>
      <c r="E4" s="212"/>
      <c r="F4" s="212"/>
      <c r="G4" s="212"/>
      <c r="H4" s="212"/>
      <c r="I4" s="212"/>
      <c r="J4" s="212"/>
      <c r="K4" s="212"/>
    </row>
    <row r="6" spans="1:11" ht="72" customHeight="1">
      <c r="A6" s="213" t="s">
        <v>2</v>
      </c>
      <c r="B6" s="213" t="s">
        <v>3</v>
      </c>
      <c r="C6" s="213" t="s">
        <v>4</v>
      </c>
      <c r="D6" s="213" t="s">
        <v>5</v>
      </c>
      <c r="E6" s="213" t="s">
        <v>6</v>
      </c>
      <c r="F6" s="213" t="s">
        <v>7</v>
      </c>
      <c r="G6" s="215" t="s">
        <v>8</v>
      </c>
      <c r="H6" s="215"/>
      <c r="I6" s="215"/>
      <c r="J6" s="216" t="s">
        <v>9</v>
      </c>
      <c r="K6" s="217" t="s">
        <v>10</v>
      </c>
    </row>
    <row r="7" spans="1:11" ht="60.75" customHeight="1">
      <c r="A7" s="214"/>
      <c r="B7" s="214"/>
      <c r="C7" s="214"/>
      <c r="D7" s="214"/>
      <c r="E7" s="214"/>
      <c r="F7" s="214"/>
      <c r="G7" s="62" t="s">
        <v>11</v>
      </c>
      <c r="H7" s="62" t="s">
        <v>12</v>
      </c>
      <c r="I7" s="62" t="s">
        <v>13</v>
      </c>
      <c r="J7" s="216" t="s">
        <v>14</v>
      </c>
      <c r="K7" s="217"/>
    </row>
    <row r="8" spans="1:11" s="67" customFormat="1" ht="32.25" customHeight="1">
      <c r="A8" s="63"/>
      <c r="B8" s="64" t="s">
        <v>15</v>
      </c>
      <c r="C8" s="170">
        <f>COUNTA(C9:C267)</f>
        <v>7</v>
      </c>
      <c r="D8" s="63"/>
      <c r="E8" s="65"/>
      <c r="F8" s="65"/>
      <c r="G8" s="66">
        <f>SUM(G9:G267)</f>
        <v>10593</v>
      </c>
      <c r="H8" s="66">
        <f>SUM(H9:H267)</f>
        <v>4202.1399999999994</v>
      </c>
      <c r="I8" s="66">
        <f>SUM(I9:I267)</f>
        <v>5021.1399999999994</v>
      </c>
      <c r="J8" s="64"/>
      <c r="K8" s="64"/>
    </row>
    <row r="9" spans="1:11" s="73" customFormat="1" ht="72" customHeight="1">
      <c r="A9" s="63">
        <v>1</v>
      </c>
      <c r="B9" s="68" t="s">
        <v>138</v>
      </c>
      <c r="C9" s="69" t="s">
        <v>139</v>
      </c>
      <c r="D9" s="70" t="s">
        <v>140</v>
      </c>
      <c r="E9" s="70" t="s">
        <v>70</v>
      </c>
      <c r="F9" s="70" t="s">
        <v>20</v>
      </c>
      <c r="G9" s="71">
        <v>1357</v>
      </c>
      <c r="H9" s="72"/>
      <c r="I9" s="72"/>
      <c r="J9" s="70"/>
      <c r="K9" s="70"/>
    </row>
    <row r="10" spans="1:11" s="73" customFormat="1" ht="28.5" customHeight="1">
      <c r="A10" s="63"/>
      <c r="B10" s="74" t="s">
        <v>21</v>
      </c>
      <c r="C10" s="69"/>
      <c r="D10" s="70"/>
      <c r="E10" s="70"/>
      <c r="F10" s="70"/>
      <c r="G10" s="75"/>
      <c r="H10" s="72">
        <v>315</v>
      </c>
      <c r="I10" s="72">
        <v>630</v>
      </c>
      <c r="J10" s="207" t="s">
        <v>141</v>
      </c>
      <c r="K10" s="70"/>
    </row>
    <row r="11" spans="1:11" s="73" customFormat="1" ht="28.5" customHeight="1">
      <c r="A11" s="63"/>
      <c r="B11" s="74" t="s">
        <v>142</v>
      </c>
      <c r="C11" s="76"/>
      <c r="D11" s="77"/>
      <c r="E11" s="70"/>
      <c r="F11" s="70"/>
      <c r="G11" s="71"/>
      <c r="H11" s="72">
        <v>282</v>
      </c>
      <c r="I11" s="72">
        <v>282</v>
      </c>
      <c r="J11" s="208"/>
      <c r="K11" s="70"/>
    </row>
    <row r="12" spans="1:11" s="73" customFormat="1" ht="28.5" customHeight="1">
      <c r="A12" s="63"/>
      <c r="B12" s="74" t="s">
        <v>143</v>
      </c>
      <c r="C12" s="76"/>
      <c r="D12" s="77"/>
      <c r="E12" s="70"/>
      <c r="F12" s="70"/>
      <c r="G12" s="71"/>
      <c r="H12" s="72">
        <v>22.5</v>
      </c>
      <c r="I12" s="72">
        <v>22.5</v>
      </c>
      <c r="J12" s="209"/>
      <c r="K12" s="70"/>
    </row>
    <row r="13" spans="1:11" s="73" customFormat="1" ht="66" customHeight="1">
      <c r="A13" s="63">
        <v>2</v>
      </c>
      <c r="B13" s="68" t="s">
        <v>144</v>
      </c>
      <c r="C13" s="69" t="s">
        <v>145</v>
      </c>
      <c r="D13" s="70" t="s">
        <v>146</v>
      </c>
      <c r="E13" s="70" t="s">
        <v>70</v>
      </c>
      <c r="F13" s="70" t="s">
        <v>20</v>
      </c>
      <c r="G13" s="71">
        <v>1726.3</v>
      </c>
      <c r="H13" s="72"/>
      <c r="I13" s="72"/>
      <c r="J13" s="70"/>
      <c r="K13" s="70"/>
    </row>
    <row r="14" spans="1:11" s="73" customFormat="1" ht="27.2" customHeight="1">
      <c r="A14" s="78"/>
      <c r="B14" s="74" t="s">
        <v>21</v>
      </c>
      <c r="C14" s="69"/>
      <c r="D14" s="70"/>
      <c r="E14" s="70"/>
      <c r="F14" s="70"/>
      <c r="G14" s="71"/>
      <c r="H14" s="72">
        <v>234</v>
      </c>
      <c r="I14" s="72">
        <v>468</v>
      </c>
      <c r="J14" s="207" t="s">
        <v>147</v>
      </c>
      <c r="K14" s="70"/>
    </row>
    <row r="15" spans="1:11" s="73" customFormat="1" ht="27.2" customHeight="1">
      <c r="A15" s="78"/>
      <c r="B15" s="74" t="s">
        <v>142</v>
      </c>
      <c r="C15" s="69"/>
      <c r="D15" s="77"/>
      <c r="E15" s="70"/>
      <c r="F15" s="70"/>
      <c r="G15" s="71"/>
      <c r="H15" s="72">
        <v>568</v>
      </c>
      <c r="I15" s="72">
        <v>568</v>
      </c>
      <c r="J15" s="208"/>
      <c r="K15" s="70"/>
    </row>
    <row r="16" spans="1:11" s="73" customFormat="1" ht="27.2" customHeight="1">
      <c r="A16" s="78"/>
      <c r="B16" s="74" t="s">
        <v>148</v>
      </c>
      <c r="C16" s="76"/>
      <c r="D16" s="77"/>
      <c r="E16" s="70"/>
      <c r="F16" s="70"/>
      <c r="G16" s="71"/>
      <c r="H16" s="72">
        <v>19.5</v>
      </c>
      <c r="I16" s="72">
        <v>19.5</v>
      </c>
      <c r="J16" s="209"/>
      <c r="K16" s="70"/>
    </row>
    <row r="17" spans="1:11" s="73" customFormat="1" ht="59.45" customHeight="1">
      <c r="A17" s="63">
        <v>3</v>
      </c>
      <c r="B17" s="68" t="s">
        <v>149</v>
      </c>
      <c r="C17" s="69" t="s">
        <v>150</v>
      </c>
      <c r="D17" s="70" t="s">
        <v>151</v>
      </c>
      <c r="E17" s="70" t="s">
        <v>152</v>
      </c>
      <c r="F17" s="70" t="s">
        <v>20</v>
      </c>
      <c r="G17" s="71">
        <v>1499.2</v>
      </c>
      <c r="H17" s="72"/>
      <c r="I17" s="72"/>
      <c r="J17" s="70"/>
      <c r="K17" s="70"/>
    </row>
    <row r="18" spans="1:11" s="73" customFormat="1" ht="25.7" customHeight="1">
      <c r="A18" s="78"/>
      <c r="B18" s="74" t="s">
        <v>21</v>
      </c>
      <c r="C18" s="69"/>
      <c r="D18" s="79"/>
      <c r="E18" s="70"/>
      <c r="F18" s="70"/>
      <c r="G18" s="71"/>
      <c r="H18" s="72">
        <v>295</v>
      </c>
      <c r="I18" s="72">
        <v>410</v>
      </c>
      <c r="J18" s="207" t="s">
        <v>153</v>
      </c>
      <c r="K18" s="70"/>
    </row>
    <row r="19" spans="1:11" s="73" customFormat="1" ht="25.7" customHeight="1">
      <c r="A19" s="78"/>
      <c r="B19" s="74" t="s">
        <v>154</v>
      </c>
      <c r="C19" s="69"/>
      <c r="D19" s="79"/>
      <c r="E19" s="70"/>
      <c r="F19" s="70"/>
      <c r="G19" s="71"/>
      <c r="H19" s="72">
        <v>80</v>
      </c>
      <c r="I19" s="72">
        <v>80</v>
      </c>
      <c r="J19" s="208"/>
      <c r="K19" s="70"/>
    </row>
    <row r="20" spans="1:11" s="73" customFormat="1" ht="25.7" customHeight="1">
      <c r="A20" s="78"/>
      <c r="B20" s="74" t="s">
        <v>29</v>
      </c>
      <c r="C20" s="69"/>
      <c r="D20" s="79"/>
      <c r="E20" s="70"/>
      <c r="F20" s="70"/>
      <c r="G20" s="71"/>
      <c r="H20" s="72">
        <v>16.600000000000001</v>
      </c>
      <c r="I20" s="72">
        <v>16.600000000000001</v>
      </c>
      <c r="J20" s="208"/>
      <c r="K20" s="70"/>
    </row>
    <row r="21" spans="1:11" s="73" customFormat="1" ht="25.7" customHeight="1">
      <c r="A21" s="78"/>
      <c r="B21" s="74" t="s">
        <v>155</v>
      </c>
      <c r="C21" s="69"/>
      <c r="D21" s="80"/>
      <c r="E21" s="70"/>
      <c r="F21" s="70"/>
      <c r="G21" s="71"/>
      <c r="H21" s="72">
        <v>410.6</v>
      </c>
      <c r="I21" s="72">
        <v>410.6</v>
      </c>
      <c r="J21" s="208"/>
      <c r="K21" s="81"/>
    </row>
    <row r="22" spans="1:11" s="73" customFormat="1" ht="25.7" customHeight="1">
      <c r="A22" s="78"/>
      <c r="B22" s="74" t="s">
        <v>143</v>
      </c>
      <c r="C22" s="69"/>
      <c r="D22" s="80"/>
      <c r="E22" s="70"/>
      <c r="F22" s="70"/>
      <c r="G22" s="71"/>
      <c r="H22" s="72">
        <v>19.5</v>
      </c>
      <c r="I22" s="72">
        <v>19.5</v>
      </c>
      <c r="J22" s="209"/>
      <c r="K22" s="81"/>
    </row>
    <row r="23" spans="1:11" s="73" customFormat="1" ht="56.25" customHeight="1">
      <c r="A23" s="63">
        <v>4</v>
      </c>
      <c r="B23" s="68" t="s">
        <v>156</v>
      </c>
      <c r="C23" s="69" t="s">
        <v>157</v>
      </c>
      <c r="D23" s="77" t="s">
        <v>158</v>
      </c>
      <c r="E23" s="70" t="s">
        <v>19</v>
      </c>
      <c r="F23" s="70" t="s">
        <v>20</v>
      </c>
      <c r="G23" s="71">
        <v>1602.2</v>
      </c>
      <c r="H23" s="72"/>
      <c r="I23" s="72"/>
      <c r="J23" s="70"/>
      <c r="K23" s="70"/>
    </row>
    <row r="24" spans="1:11" s="73" customFormat="1" ht="26.25" customHeight="1">
      <c r="A24" s="78"/>
      <c r="B24" s="74" t="s">
        <v>159</v>
      </c>
      <c r="C24" s="69"/>
      <c r="D24" s="77"/>
      <c r="E24" s="70"/>
      <c r="F24" s="70"/>
      <c r="G24" s="71"/>
      <c r="H24" s="72">
        <v>160</v>
      </c>
      <c r="I24" s="72">
        <v>315</v>
      </c>
      <c r="J24" s="207" t="s">
        <v>160</v>
      </c>
      <c r="K24" s="70"/>
    </row>
    <row r="25" spans="1:11" s="73" customFormat="1" ht="26.25" customHeight="1">
      <c r="A25" s="78"/>
      <c r="B25" s="74" t="s">
        <v>42</v>
      </c>
      <c r="C25" s="69"/>
      <c r="D25" s="77"/>
      <c r="E25" s="70"/>
      <c r="F25" s="70"/>
      <c r="G25" s="71"/>
      <c r="H25" s="72">
        <v>245.5</v>
      </c>
      <c r="I25" s="72">
        <v>245.5</v>
      </c>
      <c r="J25" s="208"/>
      <c r="K25" s="70"/>
    </row>
    <row r="26" spans="1:11" s="73" customFormat="1" ht="26.25" customHeight="1">
      <c r="A26" s="78"/>
      <c r="B26" s="74" t="s">
        <v>42</v>
      </c>
      <c r="C26" s="69"/>
      <c r="D26" s="77"/>
      <c r="E26" s="70"/>
      <c r="F26" s="70"/>
      <c r="G26" s="71"/>
      <c r="H26" s="72">
        <v>72</v>
      </c>
      <c r="I26" s="72">
        <v>72</v>
      </c>
      <c r="J26" s="208"/>
      <c r="K26" s="70"/>
    </row>
    <row r="27" spans="1:11" s="73" customFormat="1" ht="26.25" customHeight="1">
      <c r="A27" s="78"/>
      <c r="B27" s="74" t="s">
        <v>29</v>
      </c>
      <c r="C27" s="69"/>
      <c r="D27" s="77"/>
      <c r="E27" s="70"/>
      <c r="F27" s="70"/>
      <c r="G27" s="71"/>
      <c r="H27" s="72">
        <v>19.5</v>
      </c>
      <c r="I27" s="72">
        <v>19.5</v>
      </c>
      <c r="J27" s="209"/>
      <c r="K27" s="70"/>
    </row>
    <row r="28" spans="1:11">
      <c r="A28" s="6">
        <v>5</v>
      </c>
      <c r="B28" s="15" t="s">
        <v>234</v>
      </c>
      <c r="C28" s="176" t="s">
        <v>237</v>
      </c>
      <c r="D28" s="22" t="s">
        <v>233</v>
      </c>
      <c r="G28" s="191">
        <v>446</v>
      </c>
      <c r="H28" s="178"/>
      <c r="I28" s="178"/>
      <c r="J28" s="178"/>
      <c r="K28" s="178"/>
    </row>
    <row r="29" spans="1:11">
      <c r="A29" s="6"/>
      <c r="B29" s="24" t="s">
        <v>142</v>
      </c>
      <c r="C29" s="176"/>
      <c r="D29" s="181"/>
      <c r="G29" s="191"/>
      <c r="H29" s="178">
        <v>282</v>
      </c>
      <c r="I29" s="178">
        <v>282</v>
      </c>
      <c r="J29" s="178"/>
      <c r="K29" s="178"/>
    </row>
    <row r="30" spans="1:11">
      <c r="A30" s="6"/>
      <c r="B30" s="24" t="s">
        <v>29</v>
      </c>
      <c r="C30" s="176"/>
      <c r="D30" s="181"/>
      <c r="G30" s="191"/>
      <c r="H30" s="178">
        <v>22.5</v>
      </c>
      <c r="I30" s="178">
        <v>22.5</v>
      </c>
      <c r="J30" s="178"/>
      <c r="K30" s="178"/>
    </row>
    <row r="31" spans="1:11">
      <c r="A31" s="6">
        <v>6</v>
      </c>
      <c r="B31" s="15" t="s">
        <v>235</v>
      </c>
      <c r="C31" s="176" t="s">
        <v>238</v>
      </c>
      <c r="D31" s="22" t="s">
        <v>233</v>
      </c>
      <c r="G31" s="191">
        <v>2848.7</v>
      </c>
      <c r="H31" s="178"/>
      <c r="I31" s="178"/>
      <c r="J31" s="178"/>
      <c r="K31" s="178"/>
    </row>
    <row r="32" spans="1:11">
      <c r="A32" s="6"/>
      <c r="B32" s="24" t="s">
        <v>142</v>
      </c>
      <c r="C32" s="176"/>
      <c r="D32" s="181"/>
      <c r="G32" s="191"/>
      <c r="H32" s="178">
        <v>513.20000000000005</v>
      </c>
      <c r="I32" s="178">
        <v>513.20000000000005</v>
      </c>
      <c r="J32" s="178"/>
      <c r="K32" s="178"/>
    </row>
    <row r="33" spans="1:11">
      <c r="A33" s="6"/>
      <c r="B33" s="24" t="s">
        <v>29</v>
      </c>
      <c r="C33" s="176"/>
      <c r="D33" s="181"/>
      <c r="G33" s="191"/>
      <c r="H33" s="178">
        <v>37.24</v>
      </c>
      <c r="I33" s="178">
        <v>37.24</v>
      </c>
      <c r="J33" s="178"/>
      <c r="K33" s="178"/>
    </row>
    <row r="34" spans="1:11">
      <c r="A34" s="6">
        <v>7</v>
      </c>
      <c r="B34" s="15" t="s">
        <v>236</v>
      </c>
      <c r="C34" s="176" t="s">
        <v>239</v>
      </c>
      <c r="D34" s="22" t="s">
        <v>233</v>
      </c>
      <c r="G34" s="191">
        <v>1113.5999999999999</v>
      </c>
      <c r="H34" s="178"/>
      <c r="I34" s="178"/>
      <c r="J34" s="178"/>
      <c r="K34" s="178"/>
    </row>
    <row r="35" spans="1:11">
      <c r="A35" s="6"/>
      <c r="B35" s="24" t="s">
        <v>142</v>
      </c>
      <c r="C35" s="176"/>
      <c r="D35" s="181"/>
      <c r="G35" s="191"/>
      <c r="H35" s="178">
        <v>568</v>
      </c>
      <c r="I35" s="178">
        <v>568</v>
      </c>
      <c r="J35" s="178"/>
      <c r="K35" s="178"/>
    </row>
    <row r="36" spans="1:11">
      <c r="A36" s="6"/>
      <c r="B36" s="24" t="s">
        <v>29</v>
      </c>
      <c r="C36" s="176"/>
      <c r="D36" s="181"/>
      <c r="G36" s="191"/>
      <c r="H36" s="178">
        <v>19.5</v>
      </c>
      <c r="I36" s="178">
        <v>19.5</v>
      </c>
      <c r="J36" s="178"/>
      <c r="K36" s="178"/>
    </row>
  </sheetData>
  <mergeCells count="17">
    <mergeCell ref="K6:K7"/>
    <mergeCell ref="J14:J16"/>
    <mergeCell ref="J18:J22"/>
    <mergeCell ref="J24:J27"/>
    <mergeCell ref="J10:J12"/>
    <mergeCell ref="A1:K1"/>
    <mergeCell ref="A2:K2"/>
    <mergeCell ref="A3:K3"/>
    <mergeCell ref="A4:K4"/>
    <mergeCell ref="A6:A7"/>
    <mergeCell ref="B6:B7"/>
    <mergeCell ref="C6:C7"/>
    <mergeCell ref="D6:D7"/>
    <mergeCell ref="E6:E7"/>
    <mergeCell ref="F6:F7"/>
    <mergeCell ref="G6:I6"/>
    <mergeCell ref="J6:J7"/>
  </mergeCells>
  <pageMargins left="0.39370078740157499" right="0.23622047244094499" top="0.5" bottom="0.4" header="0.3" footer="0.2"/>
  <pageSetup paperSize="9" scale="62" fitToHeight="0" orientation="landscape"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L18"/>
  <sheetViews>
    <sheetView zoomScale="80" zoomScaleNormal="80" workbookViewId="0">
      <selection activeCell="A5" sqref="A5"/>
    </sheetView>
  </sheetViews>
  <sheetFormatPr defaultColWidth="9.140625" defaultRowHeight="15.75"/>
  <cols>
    <col min="1" max="1" width="7.140625" style="116" customWidth="1"/>
    <col min="2" max="2" width="35.42578125" style="117" customWidth="1"/>
    <col min="3" max="3" width="18.5703125" style="114" customWidth="1"/>
    <col min="4" max="4" width="24.140625" style="114" customWidth="1"/>
    <col min="5" max="5" width="15.140625" style="118" hidden="1" customWidth="1"/>
    <col min="6" max="6" width="15.140625" style="119" hidden="1" customWidth="1"/>
    <col min="7" max="9" width="12.5703125" style="120" customWidth="1"/>
    <col min="10" max="10" width="16" style="116" customWidth="1"/>
    <col min="11" max="16384" width="9.140625" style="114"/>
  </cols>
  <sheetData>
    <row r="1" spans="1:12" s="112" customFormat="1" ht="21.95" customHeight="1">
      <c r="A1" s="221" t="s">
        <v>182</v>
      </c>
      <c r="B1" s="221"/>
      <c r="C1" s="221"/>
      <c r="D1" s="221"/>
      <c r="E1" s="221"/>
      <c r="F1" s="221"/>
      <c r="G1" s="221"/>
      <c r="H1" s="221"/>
      <c r="I1" s="221"/>
      <c r="J1" s="221"/>
      <c r="K1" s="221"/>
    </row>
    <row r="2" spans="1:12" ht="21.95" customHeight="1">
      <c r="A2" s="197" t="s">
        <v>225</v>
      </c>
      <c r="B2" s="197"/>
      <c r="C2" s="197"/>
      <c r="D2" s="197"/>
      <c r="E2" s="197"/>
      <c r="F2" s="197"/>
      <c r="G2" s="197"/>
      <c r="H2" s="197"/>
      <c r="I2" s="197"/>
      <c r="J2" s="197"/>
      <c r="K2" s="197"/>
      <c r="L2" s="113"/>
    </row>
    <row r="3" spans="1:12" ht="21.95" customHeight="1">
      <c r="A3" s="222" t="s">
        <v>183</v>
      </c>
      <c r="B3" s="222"/>
      <c r="C3" s="222"/>
      <c r="D3" s="222"/>
      <c r="E3" s="222"/>
      <c r="F3" s="222"/>
      <c r="G3" s="222"/>
      <c r="H3" s="222"/>
      <c r="I3" s="222"/>
      <c r="J3" s="222"/>
      <c r="K3" s="222"/>
      <c r="L3" s="113"/>
    </row>
    <row r="4" spans="1:12" ht="21.95" customHeight="1">
      <c r="A4" s="223" t="str">
        <f>'Pl 35 - Bắc Sơn'!A4:K4</f>
        <v>(Kèm theo Quyết định số 2135/QĐ-UBND ngày 30 tháng 9 năm 2025 của Chủ tịch Ủy ban nhân dân tỉnh Lạng Sơn)</v>
      </c>
      <c r="B4" s="223"/>
      <c r="C4" s="223"/>
      <c r="D4" s="223"/>
      <c r="E4" s="223"/>
      <c r="F4" s="223"/>
      <c r="G4" s="223"/>
      <c r="H4" s="223"/>
      <c r="I4" s="223"/>
      <c r="J4" s="223"/>
      <c r="K4" s="223"/>
      <c r="L4" s="115"/>
    </row>
    <row r="5" spans="1:12" ht="25.7" customHeight="1"/>
    <row r="6" spans="1:12" s="121" customFormat="1" ht="73.7" customHeight="1">
      <c r="A6" s="224" t="s">
        <v>2</v>
      </c>
      <c r="B6" s="224" t="s">
        <v>3</v>
      </c>
      <c r="C6" s="224" t="s">
        <v>4</v>
      </c>
      <c r="D6" s="224" t="s">
        <v>5</v>
      </c>
      <c r="E6" s="226" t="s">
        <v>6</v>
      </c>
      <c r="F6" s="224" t="s">
        <v>7</v>
      </c>
      <c r="G6" s="228" t="s">
        <v>8</v>
      </c>
      <c r="H6" s="229"/>
      <c r="I6" s="230"/>
      <c r="J6" s="231" t="s">
        <v>9</v>
      </c>
      <c r="K6" s="232" t="s">
        <v>10</v>
      </c>
    </row>
    <row r="7" spans="1:12" s="121" customFormat="1" ht="60.75" customHeight="1">
      <c r="A7" s="225"/>
      <c r="B7" s="225"/>
      <c r="C7" s="225"/>
      <c r="D7" s="225"/>
      <c r="E7" s="227"/>
      <c r="F7" s="225"/>
      <c r="G7" s="122" t="s">
        <v>11</v>
      </c>
      <c r="H7" s="122" t="s">
        <v>12</v>
      </c>
      <c r="I7" s="122" t="s">
        <v>13</v>
      </c>
      <c r="J7" s="231" t="s">
        <v>14</v>
      </c>
      <c r="K7" s="233"/>
    </row>
    <row r="8" spans="1:12" s="125" customFormat="1" ht="30" customHeight="1">
      <c r="A8" s="123"/>
      <c r="B8" s="126" t="s">
        <v>15</v>
      </c>
      <c r="C8" s="168">
        <f>COUNTA(C9:C18)</f>
        <v>6</v>
      </c>
      <c r="D8" s="123"/>
      <c r="E8" s="127"/>
      <c r="F8" s="124"/>
      <c r="G8" s="169">
        <f>SUM(G9:G18)</f>
        <v>6259.5</v>
      </c>
      <c r="H8" s="169">
        <f>SUM(H9:H18)</f>
        <v>543.4</v>
      </c>
      <c r="I8" s="169">
        <f>SUM(I9:I18)</f>
        <v>343.3</v>
      </c>
      <c r="J8" s="123"/>
      <c r="K8" s="123"/>
    </row>
    <row r="9" spans="1:12" s="135" customFormat="1" ht="59.45" customHeight="1">
      <c r="A9" s="128">
        <v>1</v>
      </c>
      <c r="B9" s="129" t="s">
        <v>184</v>
      </c>
      <c r="C9" s="130" t="s">
        <v>185</v>
      </c>
      <c r="D9" s="130" t="s">
        <v>186</v>
      </c>
      <c r="E9" s="131" t="s">
        <v>19</v>
      </c>
      <c r="F9" s="132" t="s">
        <v>20</v>
      </c>
      <c r="G9" s="133">
        <v>311</v>
      </c>
      <c r="H9" s="133"/>
      <c r="I9" s="133"/>
      <c r="J9" s="132"/>
      <c r="K9" s="134"/>
    </row>
    <row r="10" spans="1:12" s="135" customFormat="1" ht="39.950000000000003" customHeight="1">
      <c r="A10" s="128"/>
      <c r="B10" s="136" t="s">
        <v>181</v>
      </c>
      <c r="C10" s="132"/>
      <c r="D10" s="130"/>
      <c r="E10" s="132" t="s">
        <v>126</v>
      </c>
      <c r="F10" s="132"/>
      <c r="G10" s="133" t="s">
        <v>126</v>
      </c>
      <c r="H10" s="133">
        <v>112.4</v>
      </c>
      <c r="I10" s="133">
        <v>117</v>
      </c>
      <c r="J10" s="132" t="s">
        <v>187</v>
      </c>
      <c r="K10" s="134"/>
    </row>
    <row r="11" spans="1:12" s="135" customFormat="1" ht="56.25" customHeight="1">
      <c r="A11" s="137">
        <v>2</v>
      </c>
      <c r="B11" s="138" t="s">
        <v>188</v>
      </c>
      <c r="C11" s="130" t="s">
        <v>185</v>
      </c>
      <c r="D11" s="139" t="s">
        <v>189</v>
      </c>
      <c r="E11" s="140" t="s">
        <v>19</v>
      </c>
      <c r="F11" s="141" t="s">
        <v>20</v>
      </c>
      <c r="G11" s="142">
        <v>3776</v>
      </c>
      <c r="H11" s="143"/>
      <c r="I11" s="143"/>
      <c r="J11" s="132"/>
      <c r="K11" s="144"/>
    </row>
    <row r="12" spans="1:12" s="151" customFormat="1" ht="27.75" customHeight="1">
      <c r="A12" s="145"/>
      <c r="B12" s="146" t="s">
        <v>190</v>
      </c>
      <c r="C12" s="145" t="s">
        <v>126</v>
      </c>
      <c r="D12" s="145" t="s">
        <v>126</v>
      </c>
      <c r="E12" s="145" t="s">
        <v>126</v>
      </c>
      <c r="F12" s="147"/>
      <c r="G12" s="148" t="s">
        <v>126</v>
      </c>
      <c r="H12" s="149">
        <v>214.1</v>
      </c>
      <c r="I12" s="149" t="s">
        <v>191</v>
      </c>
      <c r="J12" s="218" t="s">
        <v>192</v>
      </c>
      <c r="K12" s="150"/>
    </row>
    <row r="13" spans="1:12" s="151" customFormat="1" ht="27.75" customHeight="1">
      <c r="A13" s="145"/>
      <c r="B13" s="146" t="s">
        <v>193</v>
      </c>
      <c r="C13" s="145" t="s">
        <v>126</v>
      </c>
      <c r="D13" s="145" t="s">
        <v>126</v>
      </c>
      <c r="E13" s="145" t="s">
        <v>126</v>
      </c>
      <c r="F13" s="147"/>
      <c r="G13" s="148" t="s">
        <v>126</v>
      </c>
      <c r="H13" s="148" t="s">
        <v>194</v>
      </c>
      <c r="I13" s="148" t="s">
        <v>195</v>
      </c>
      <c r="J13" s="219"/>
      <c r="K13" s="150"/>
    </row>
    <row r="14" spans="1:12" s="151" customFormat="1" ht="27.75" customHeight="1">
      <c r="A14" s="145"/>
      <c r="B14" s="146" t="s">
        <v>196</v>
      </c>
      <c r="C14" s="145" t="s">
        <v>126</v>
      </c>
      <c r="D14" s="145" t="s">
        <v>126</v>
      </c>
      <c r="E14" s="145" t="s">
        <v>126</v>
      </c>
      <c r="F14" s="147"/>
      <c r="G14" s="148" t="s">
        <v>126</v>
      </c>
      <c r="H14" s="148">
        <v>189.1</v>
      </c>
      <c r="I14" s="148">
        <v>196.3</v>
      </c>
      <c r="J14" s="220"/>
      <c r="K14" s="150"/>
    </row>
    <row r="15" spans="1:12" s="135" customFormat="1" ht="96" customHeight="1">
      <c r="A15" s="128">
        <v>3</v>
      </c>
      <c r="B15" s="129" t="s">
        <v>197</v>
      </c>
      <c r="C15" s="132" t="s">
        <v>198</v>
      </c>
      <c r="D15" s="152" t="s">
        <v>199</v>
      </c>
      <c r="E15" s="131" t="s">
        <v>19</v>
      </c>
      <c r="F15" s="132" t="s">
        <v>20</v>
      </c>
      <c r="G15" s="133">
        <v>2172.5</v>
      </c>
      <c r="H15" s="143"/>
      <c r="I15" s="143"/>
      <c r="J15" s="132"/>
      <c r="K15" s="134"/>
    </row>
    <row r="16" spans="1:12" s="135" customFormat="1" ht="28.5" customHeight="1">
      <c r="A16" s="132" t="s">
        <v>126</v>
      </c>
      <c r="B16" s="136" t="s">
        <v>200</v>
      </c>
      <c r="C16" s="132"/>
      <c r="D16" s="152"/>
      <c r="E16" s="131"/>
      <c r="F16" s="132"/>
      <c r="G16" s="133"/>
      <c r="H16" s="133" t="s">
        <v>201</v>
      </c>
      <c r="I16" s="133" t="s">
        <v>202</v>
      </c>
      <c r="J16" s="218" t="s">
        <v>192</v>
      </c>
      <c r="K16" s="134"/>
    </row>
    <row r="17" spans="1:11" s="135" customFormat="1" ht="28.5" customHeight="1">
      <c r="A17" s="132" t="s">
        <v>126</v>
      </c>
      <c r="B17" s="136" t="s">
        <v>203</v>
      </c>
      <c r="C17" s="132"/>
      <c r="D17" s="152"/>
      <c r="E17" s="131"/>
      <c r="F17" s="132"/>
      <c r="G17" s="133"/>
      <c r="H17" s="133" t="s">
        <v>204</v>
      </c>
      <c r="I17" s="133" t="s">
        <v>205</v>
      </c>
      <c r="J17" s="219"/>
      <c r="K17" s="134"/>
    </row>
    <row r="18" spans="1:11" s="135" customFormat="1" ht="28.5" customHeight="1">
      <c r="A18" s="132" t="s">
        <v>126</v>
      </c>
      <c r="B18" s="136" t="s">
        <v>29</v>
      </c>
      <c r="C18" s="132"/>
      <c r="D18" s="152"/>
      <c r="E18" s="131"/>
      <c r="F18" s="132"/>
      <c r="G18" s="133"/>
      <c r="H18" s="133">
        <v>27.8</v>
      </c>
      <c r="I18" s="133">
        <v>30</v>
      </c>
      <c r="J18" s="220"/>
      <c r="K18" s="134"/>
    </row>
  </sheetData>
  <mergeCells count="15">
    <mergeCell ref="J12:J14"/>
    <mergeCell ref="J16:J18"/>
    <mergeCell ref="A1:K1"/>
    <mergeCell ref="A2:K2"/>
    <mergeCell ref="A3:K3"/>
    <mergeCell ref="A4:K4"/>
    <mergeCell ref="A6:A7"/>
    <mergeCell ref="B6:B7"/>
    <mergeCell ref="C6:C7"/>
    <mergeCell ref="D6:D7"/>
    <mergeCell ref="E6:E7"/>
    <mergeCell ref="F6:F7"/>
    <mergeCell ref="G6:I6"/>
    <mergeCell ref="J6:J7"/>
    <mergeCell ref="K6:K7"/>
  </mergeCells>
  <pageMargins left="0.51181102362204722" right="0.31496062992125984" top="0.51181102362204722" bottom="0.51181102362204722" header="0.31496062992125984" footer="0.31496062992125984"/>
  <pageSetup paperSize="9" scale="65" fitToHeight="0" pageOrder="overThenDown"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K44"/>
  <sheetViews>
    <sheetView topLeftCell="A3" zoomScale="85" zoomScaleNormal="85" workbookViewId="0">
      <selection activeCell="G8" sqref="G8:I8"/>
    </sheetView>
  </sheetViews>
  <sheetFormatPr defaultColWidth="9.140625" defaultRowHeight="15.75"/>
  <cols>
    <col min="1" max="1" width="7.85546875" style="87" customWidth="1"/>
    <col min="2" max="2" width="37.7109375" style="88" customWidth="1"/>
    <col min="3" max="3" width="18.42578125" style="89" customWidth="1"/>
    <col min="4" max="4" width="29.85546875" style="86" customWidth="1"/>
    <col min="5" max="6" width="15.7109375" style="90" hidden="1" customWidth="1"/>
    <col min="7" max="9" width="12.140625" style="91" customWidth="1"/>
    <col min="10" max="10" width="15.5703125" style="92" customWidth="1"/>
    <col min="11" max="16384" width="9.140625" style="86"/>
  </cols>
  <sheetData>
    <row r="1" spans="1:11" s="85" customFormat="1" ht="21.95" customHeight="1">
      <c r="A1" s="197" t="s">
        <v>162</v>
      </c>
      <c r="B1" s="197"/>
      <c r="C1" s="197"/>
      <c r="D1" s="197"/>
      <c r="E1" s="197"/>
      <c r="F1" s="197"/>
      <c r="G1" s="197"/>
      <c r="H1" s="197"/>
      <c r="I1" s="197"/>
      <c r="J1" s="197"/>
      <c r="K1" s="197"/>
    </row>
    <row r="2" spans="1:11" ht="21.95" customHeight="1">
      <c r="A2" s="197" t="s">
        <v>225</v>
      </c>
      <c r="B2" s="197"/>
      <c r="C2" s="197"/>
      <c r="D2" s="197"/>
      <c r="E2" s="197"/>
      <c r="F2" s="197"/>
      <c r="G2" s="197"/>
      <c r="H2" s="197"/>
      <c r="I2" s="197"/>
      <c r="J2" s="197"/>
      <c r="K2" s="197"/>
    </row>
    <row r="3" spans="1:11" ht="21.95" customHeight="1">
      <c r="A3" s="198" t="s">
        <v>163</v>
      </c>
      <c r="B3" s="198"/>
      <c r="C3" s="198"/>
      <c r="D3" s="198"/>
      <c r="E3" s="198"/>
      <c r="F3" s="198"/>
      <c r="G3" s="198"/>
      <c r="H3" s="198"/>
      <c r="I3" s="198"/>
      <c r="J3" s="198"/>
      <c r="K3" s="198"/>
    </row>
    <row r="4" spans="1:11" ht="21.95" customHeight="1">
      <c r="A4" s="245" t="str">
        <f>'Pl 35 - Bắc Sơn'!A4:K4</f>
        <v>(Kèm theo Quyết định số 2135/QĐ-UBND ngày 30 tháng 9 năm 2025 của Chủ tịch Ủy ban nhân dân tỉnh Lạng Sơn)</v>
      </c>
      <c r="B4" s="245"/>
      <c r="C4" s="245"/>
      <c r="D4" s="245"/>
      <c r="E4" s="245"/>
      <c r="F4" s="245"/>
      <c r="G4" s="245"/>
      <c r="H4" s="245"/>
      <c r="I4" s="245"/>
      <c r="J4" s="245"/>
      <c r="K4" s="245"/>
    </row>
    <row r="5" spans="1:11" ht="23.45" customHeight="1"/>
    <row r="6" spans="1:11" ht="32.25" customHeight="1">
      <c r="A6" s="246" t="s">
        <v>2</v>
      </c>
      <c r="B6" s="248" t="s">
        <v>3</v>
      </c>
      <c r="C6" s="246" t="s">
        <v>4</v>
      </c>
      <c r="D6" s="246" t="s">
        <v>5</v>
      </c>
      <c r="E6" s="246" t="s">
        <v>6</v>
      </c>
      <c r="F6" s="246" t="s">
        <v>7</v>
      </c>
      <c r="G6" s="250" t="s">
        <v>8</v>
      </c>
      <c r="H6" s="251"/>
      <c r="I6" s="252"/>
      <c r="J6" s="253" t="s">
        <v>9</v>
      </c>
      <c r="K6" s="234" t="s">
        <v>10</v>
      </c>
    </row>
    <row r="7" spans="1:11" ht="58.5" customHeight="1">
      <c r="A7" s="247"/>
      <c r="B7" s="249"/>
      <c r="C7" s="247"/>
      <c r="D7" s="247"/>
      <c r="E7" s="247"/>
      <c r="F7" s="247"/>
      <c r="G7" s="93" t="s">
        <v>11</v>
      </c>
      <c r="H7" s="93" t="s">
        <v>12</v>
      </c>
      <c r="I7" s="93" t="s">
        <v>13</v>
      </c>
      <c r="J7" s="253" t="s">
        <v>14</v>
      </c>
      <c r="K7" s="235"/>
    </row>
    <row r="8" spans="1:11" s="100" customFormat="1" ht="30.75" customHeight="1">
      <c r="A8" s="94"/>
      <c r="B8" s="95" t="s">
        <v>164</v>
      </c>
      <c r="C8" s="96">
        <f>COUNTA(C9:C230)</f>
        <v>6</v>
      </c>
      <c r="D8" s="94"/>
      <c r="E8" s="97"/>
      <c r="F8" s="97"/>
      <c r="G8" s="167">
        <f>SUM(G9:G230)</f>
        <v>7456.26</v>
      </c>
      <c r="H8" s="167">
        <f>SUM(H9:H230)</f>
        <v>3639.329999999999</v>
      </c>
      <c r="I8" s="167">
        <f>SUM(I9:I230)</f>
        <v>5218.1799999999985</v>
      </c>
      <c r="J8" s="98"/>
      <c r="K8" s="99"/>
    </row>
    <row r="9" spans="1:11" s="106" customFormat="1" ht="113.45" customHeight="1">
      <c r="A9" s="94">
        <v>1</v>
      </c>
      <c r="B9" s="101" t="s">
        <v>165</v>
      </c>
      <c r="C9" s="102" t="s">
        <v>166</v>
      </c>
      <c r="D9" s="102" t="s">
        <v>167</v>
      </c>
      <c r="E9" s="102" t="s">
        <v>19</v>
      </c>
      <c r="F9" s="97" t="s">
        <v>168</v>
      </c>
      <c r="G9" s="103">
        <v>1776.9</v>
      </c>
      <c r="H9" s="103"/>
      <c r="I9" s="103"/>
      <c r="J9" s="104"/>
      <c r="K9" s="105"/>
    </row>
    <row r="10" spans="1:11" s="106" customFormat="1" ht="27.75" customHeight="1">
      <c r="A10" s="107"/>
      <c r="B10" s="108" t="s">
        <v>21</v>
      </c>
      <c r="C10" s="102"/>
      <c r="D10" s="102"/>
      <c r="E10" s="102"/>
      <c r="F10" s="97"/>
      <c r="G10" s="103"/>
      <c r="H10" s="103">
        <f>I10/2</f>
        <v>845.25</v>
      </c>
      <c r="I10" s="103">
        <v>1690.5</v>
      </c>
      <c r="J10" s="242" t="s">
        <v>169</v>
      </c>
      <c r="K10" s="105"/>
    </row>
    <row r="11" spans="1:11" s="106" customFormat="1" ht="27.75" customHeight="1">
      <c r="A11" s="107"/>
      <c r="B11" s="108" t="s">
        <v>170</v>
      </c>
      <c r="C11" s="102"/>
      <c r="D11" s="102"/>
      <c r="E11" s="102"/>
      <c r="F11" s="97"/>
      <c r="G11" s="103"/>
      <c r="H11" s="109">
        <v>513.20000000000005</v>
      </c>
      <c r="I11" s="109">
        <v>513.20000000000005</v>
      </c>
      <c r="J11" s="243"/>
      <c r="K11" s="105"/>
    </row>
    <row r="12" spans="1:11" s="106" customFormat="1" ht="27.75" customHeight="1">
      <c r="A12" s="107"/>
      <c r="B12" s="108" t="s">
        <v>171</v>
      </c>
      <c r="C12" s="102"/>
      <c r="D12" s="102"/>
      <c r="E12" s="102"/>
      <c r="F12" s="97"/>
      <c r="G12" s="103"/>
      <c r="H12" s="109">
        <v>37.24</v>
      </c>
      <c r="I12" s="109">
        <v>37.24</v>
      </c>
      <c r="J12" s="244"/>
      <c r="K12" s="105"/>
    </row>
    <row r="13" spans="1:11" s="106" customFormat="1" ht="49.5" customHeight="1">
      <c r="A13" s="94">
        <v>2</v>
      </c>
      <c r="B13" s="101" t="s">
        <v>172</v>
      </c>
      <c r="C13" s="17" t="s">
        <v>173</v>
      </c>
      <c r="D13" s="97" t="s">
        <v>174</v>
      </c>
      <c r="E13" s="97" t="s">
        <v>19</v>
      </c>
      <c r="F13" s="97" t="s">
        <v>168</v>
      </c>
      <c r="G13" s="103">
        <v>1983.06</v>
      </c>
      <c r="H13" s="103"/>
      <c r="I13" s="103"/>
      <c r="J13" s="104"/>
      <c r="K13" s="105"/>
    </row>
    <row r="14" spans="1:11" s="106" customFormat="1" ht="27.75" customHeight="1">
      <c r="A14" s="107"/>
      <c r="B14" s="108" t="s">
        <v>175</v>
      </c>
      <c r="C14" s="97"/>
      <c r="D14" s="97"/>
      <c r="E14" s="97"/>
      <c r="F14" s="97"/>
      <c r="G14" s="103"/>
      <c r="H14" s="109">
        <v>249.6</v>
      </c>
      <c r="I14" s="109">
        <v>470</v>
      </c>
      <c r="J14" s="236" t="s">
        <v>90</v>
      </c>
      <c r="K14" s="105"/>
    </row>
    <row r="15" spans="1:11" s="106" customFormat="1" ht="27.75" customHeight="1">
      <c r="A15" s="107"/>
      <c r="B15" s="108" t="s">
        <v>171</v>
      </c>
      <c r="C15" s="97"/>
      <c r="D15" s="97"/>
      <c r="E15" s="97"/>
      <c r="F15" s="97"/>
      <c r="G15" s="103"/>
      <c r="H15" s="103">
        <v>20</v>
      </c>
      <c r="I15" s="103">
        <v>20</v>
      </c>
      <c r="J15" s="237"/>
      <c r="K15" s="105"/>
    </row>
    <row r="16" spans="1:11" s="106" customFormat="1" ht="27.75" customHeight="1">
      <c r="A16" s="107"/>
      <c r="B16" s="108" t="s">
        <v>55</v>
      </c>
      <c r="C16" s="97"/>
      <c r="D16" s="97"/>
      <c r="E16" s="97"/>
      <c r="F16" s="97"/>
      <c r="G16" s="103"/>
      <c r="H16" s="103">
        <v>15</v>
      </c>
      <c r="I16" s="103">
        <v>15</v>
      </c>
      <c r="J16" s="238"/>
      <c r="K16" s="105"/>
    </row>
    <row r="17" spans="1:11" s="106" customFormat="1" ht="52.5" customHeight="1">
      <c r="A17" s="94">
        <v>3</v>
      </c>
      <c r="B17" s="101" t="s">
        <v>176</v>
      </c>
      <c r="C17" s="97" t="s">
        <v>173</v>
      </c>
      <c r="D17" s="97" t="s">
        <v>174</v>
      </c>
      <c r="E17" s="97" t="s">
        <v>19</v>
      </c>
      <c r="F17" s="97" t="s">
        <v>48</v>
      </c>
      <c r="G17" s="103">
        <v>443.7</v>
      </c>
      <c r="H17" s="103"/>
      <c r="I17" s="103"/>
      <c r="J17" s="104"/>
      <c r="K17" s="105"/>
    </row>
    <row r="18" spans="1:11" s="106" customFormat="1" ht="27.75" customHeight="1">
      <c r="A18" s="107"/>
      <c r="B18" s="108" t="s">
        <v>175</v>
      </c>
      <c r="C18" s="97"/>
      <c r="D18" s="97"/>
      <c r="E18" s="97"/>
      <c r="F18" s="97"/>
      <c r="G18" s="103"/>
      <c r="H18" s="109">
        <v>132.72</v>
      </c>
      <c r="I18" s="109">
        <v>132.72</v>
      </c>
      <c r="J18" s="236" t="s">
        <v>28</v>
      </c>
      <c r="K18" s="105"/>
    </row>
    <row r="19" spans="1:11" s="106" customFormat="1" ht="27.75" customHeight="1">
      <c r="A19" s="107"/>
      <c r="B19" s="108" t="s">
        <v>171</v>
      </c>
      <c r="C19" s="97"/>
      <c r="D19" s="97"/>
      <c r="E19" s="97"/>
      <c r="F19" s="97"/>
      <c r="G19" s="103"/>
      <c r="H19" s="104">
        <v>12</v>
      </c>
      <c r="I19" s="104">
        <v>12</v>
      </c>
      <c r="J19" s="238"/>
      <c r="K19" s="105"/>
    </row>
    <row r="20" spans="1:11" s="106" customFormat="1" ht="80.25" customHeight="1">
      <c r="A20" s="94">
        <v>4</v>
      </c>
      <c r="B20" s="101" t="s">
        <v>177</v>
      </c>
      <c r="C20" s="97" t="s">
        <v>178</v>
      </c>
      <c r="D20" s="97" t="s">
        <v>179</v>
      </c>
      <c r="E20" s="97" t="s">
        <v>19</v>
      </c>
      <c r="F20" s="97" t="s">
        <v>48</v>
      </c>
      <c r="G20" s="103">
        <v>1228.5999999999999</v>
      </c>
      <c r="H20" s="110"/>
      <c r="I20" s="110"/>
      <c r="J20" s="104"/>
      <c r="K20" s="105"/>
    </row>
    <row r="21" spans="1:11" s="106" customFormat="1" ht="26.25" customHeight="1">
      <c r="A21" s="94"/>
      <c r="B21" s="108" t="s">
        <v>21</v>
      </c>
      <c r="C21" s="97"/>
      <c r="D21" s="97"/>
      <c r="E21" s="97"/>
      <c r="F21" s="97"/>
      <c r="G21" s="103"/>
      <c r="H21" s="109">
        <v>513.20000000000005</v>
      </c>
      <c r="I21" s="110">
        <f>H21*2</f>
        <v>1026.4000000000001</v>
      </c>
      <c r="J21" s="239" t="s">
        <v>180</v>
      </c>
      <c r="K21" s="105"/>
    </row>
    <row r="22" spans="1:11" s="106" customFormat="1" ht="26.25" customHeight="1">
      <c r="A22" s="94"/>
      <c r="B22" s="108" t="s">
        <v>117</v>
      </c>
      <c r="C22" s="97"/>
      <c r="D22" s="97"/>
      <c r="E22" s="97"/>
      <c r="F22" s="97"/>
      <c r="G22" s="103"/>
      <c r="H22" s="110">
        <v>163</v>
      </c>
      <c r="I22" s="110">
        <v>163</v>
      </c>
      <c r="J22" s="240"/>
      <c r="K22" s="105"/>
    </row>
    <row r="23" spans="1:11" s="106" customFormat="1" ht="26.25" customHeight="1">
      <c r="A23" s="94"/>
      <c r="B23" s="108" t="s">
        <v>171</v>
      </c>
      <c r="C23" s="97"/>
      <c r="D23" s="97"/>
      <c r="E23" s="97"/>
      <c r="F23" s="97"/>
      <c r="G23" s="103"/>
      <c r="H23" s="111">
        <v>37.24</v>
      </c>
      <c r="I23" s="111">
        <v>37.24</v>
      </c>
      <c r="J23" s="241"/>
      <c r="K23" s="105"/>
    </row>
    <row r="24" spans="1:11" s="100" customFormat="1" ht="24.75" customHeight="1">
      <c r="A24" s="94">
        <v>5</v>
      </c>
      <c r="B24" s="15" t="s">
        <v>170</v>
      </c>
      <c r="C24" s="174" t="s">
        <v>240</v>
      </c>
      <c r="D24" s="24" t="s">
        <v>233</v>
      </c>
      <c r="E24" s="90"/>
      <c r="F24" s="90"/>
      <c r="G24" s="182">
        <v>1012</v>
      </c>
      <c r="H24" s="182"/>
      <c r="I24" s="182"/>
      <c r="J24" s="105"/>
      <c r="K24" s="105"/>
    </row>
    <row r="25" spans="1:11" s="100" customFormat="1" ht="24.75" customHeight="1">
      <c r="A25" s="94"/>
      <c r="B25" s="24" t="s">
        <v>231</v>
      </c>
      <c r="C25" s="174"/>
      <c r="D25" s="105"/>
      <c r="E25" s="90"/>
      <c r="F25" s="90"/>
      <c r="G25" s="182"/>
      <c r="H25" s="182">
        <v>513.20000000000005</v>
      </c>
      <c r="I25" s="182">
        <v>513.20000000000005</v>
      </c>
      <c r="J25" s="105"/>
      <c r="K25" s="105"/>
    </row>
    <row r="26" spans="1:11" s="100" customFormat="1" ht="24.75" customHeight="1">
      <c r="A26" s="94"/>
      <c r="B26" s="24" t="s">
        <v>29</v>
      </c>
      <c r="C26" s="174"/>
      <c r="D26" s="105"/>
      <c r="E26" s="90"/>
      <c r="F26" s="90"/>
      <c r="G26" s="182"/>
      <c r="H26" s="182">
        <v>37.24</v>
      </c>
      <c r="I26" s="182">
        <v>37.24</v>
      </c>
      <c r="J26" s="105"/>
      <c r="K26" s="105"/>
    </row>
    <row r="27" spans="1:11" s="13" customFormat="1" ht="24.75" customHeight="1">
      <c r="A27" s="6">
        <v>6</v>
      </c>
      <c r="B27" s="15" t="s">
        <v>241</v>
      </c>
      <c r="C27" s="176" t="s">
        <v>242</v>
      </c>
      <c r="D27" s="24" t="s">
        <v>233</v>
      </c>
      <c r="E27" s="4"/>
      <c r="F27" s="4"/>
      <c r="G27" s="182">
        <v>1012</v>
      </c>
      <c r="H27" s="182"/>
      <c r="I27" s="182"/>
      <c r="J27" s="20"/>
      <c r="K27" s="20"/>
    </row>
    <row r="28" spans="1:11" s="100" customFormat="1" ht="24.75" customHeight="1">
      <c r="A28" s="94"/>
      <c r="B28" s="24" t="s">
        <v>142</v>
      </c>
      <c r="C28" s="176"/>
      <c r="D28" s="105"/>
      <c r="E28" s="90"/>
      <c r="F28" s="90"/>
      <c r="G28" s="182"/>
      <c r="H28" s="182">
        <v>513.20000000000005</v>
      </c>
      <c r="I28" s="182">
        <v>513.20000000000005</v>
      </c>
      <c r="J28" s="105"/>
      <c r="K28" s="105"/>
    </row>
    <row r="29" spans="1:11" s="100" customFormat="1" ht="24.75" customHeight="1">
      <c r="A29" s="94"/>
      <c r="B29" s="24" t="s">
        <v>29</v>
      </c>
      <c r="C29" s="176"/>
      <c r="D29" s="105"/>
      <c r="E29" s="90"/>
      <c r="F29" s="90"/>
      <c r="G29" s="182"/>
      <c r="H29" s="182">
        <v>37.24</v>
      </c>
      <c r="I29" s="182">
        <v>37.24</v>
      </c>
      <c r="J29" s="105"/>
      <c r="K29" s="105"/>
    </row>
    <row r="30" spans="1:11" s="100" customFormat="1" ht="24.75" customHeight="1">
      <c r="A30" s="87"/>
      <c r="B30" s="88"/>
      <c r="C30" s="89"/>
      <c r="D30" s="86"/>
      <c r="E30" s="90"/>
      <c r="F30" s="90"/>
      <c r="G30" s="91"/>
      <c r="H30" s="91"/>
      <c r="I30" s="91"/>
      <c r="J30" s="92"/>
      <c r="K30" s="86"/>
    </row>
    <row r="31" spans="1:11" s="100" customFormat="1" ht="24.75" customHeight="1">
      <c r="A31" s="87"/>
      <c r="B31" s="88"/>
      <c r="C31" s="89"/>
      <c r="D31" s="86"/>
      <c r="E31" s="90"/>
      <c r="F31" s="90"/>
      <c r="G31" s="91"/>
      <c r="H31" s="91"/>
      <c r="I31" s="91"/>
      <c r="J31" s="92"/>
      <c r="K31" s="86"/>
    </row>
    <row r="32" spans="1:11" s="106" customFormat="1" ht="24.75" customHeight="1">
      <c r="A32" s="87"/>
      <c r="B32" s="88"/>
      <c r="C32" s="89"/>
      <c r="D32" s="86"/>
      <c r="E32" s="90"/>
      <c r="F32" s="90"/>
      <c r="G32" s="91"/>
      <c r="H32" s="91"/>
      <c r="I32" s="91"/>
      <c r="J32" s="92"/>
      <c r="K32" s="86"/>
    </row>
    <row r="33" spans="1:11" s="100" customFormat="1" ht="24.75" customHeight="1">
      <c r="A33" s="87"/>
      <c r="B33" s="88"/>
      <c r="C33" s="89"/>
      <c r="D33" s="86"/>
      <c r="E33" s="90"/>
      <c r="F33" s="90"/>
      <c r="G33" s="91"/>
      <c r="H33" s="91"/>
      <c r="I33" s="91"/>
      <c r="J33" s="92"/>
      <c r="K33" s="86"/>
    </row>
    <row r="35" spans="1:11" ht="24.75" customHeight="1"/>
    <row r="36" spans="1:11" ht="24.75" customHeight="1"/>
    <row r="37" spans="1:11" ht="24.75" customHeight="1"/>
    <row r="38" spans="1:11" ht="132.75" customHeight="1"/>
    <row r="39" spans="1:11" ht="24.75" customHeight="1"/>
    <row r="40" spans="1:11" ht="42" customHeight="1"/>
    <row r="41" spans="1:11" ht="24" customHeight="1"/>
    <row r="42" spans="1:11" ht="24" customHeight="1"/>
    <row r="43" spans="1:11" ht="24" customHeight="1"/>
    <row r="44" spans="1:11" ht="24" customHeight="1"/>
  </sheetData>
  <mergeCells count="17">
    <mergeCell ref="A1:K1"/>
    <mergeCell ref="A2:K2"/>
    <mergeCell ref="A3:K3"/>
    <mergeCell ref="A4:K4"/>
    <mergeCell ref="A6:A7"/>
    <mergeCell ref="B6:B7"/>
    <mergeCell ref="C6:C7"/>
    <mergeCell ref="D6:D7"/>
    <mergeCell ref="E6:E7"/>
    <mergeCell ref="F6:F7"/>
    <mergeCell ref="G6:I6"/>
    <mergeCell ref="J6:J7"/>
    <mergeCell ref="K6:K7"/>
    <mergeCell ref="J14:J16"/>
    <mergeCell ref="J18:J19"/>
    <mergeCell ref="J21:J23"/>
    <mergeCell ref="J10:J12"/>
  </mergeCells>
  <pageMargins left="0.4" right="0.2" top="0.5" bottom="0.4" header="0.3" footer="0.3"/>
  <pageSetup paperSize="9" scale="60" fitToHeight="0" orientation="landscape" r:id="rId1"/>
  <headerFooter>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K28"/>
  <sheetViews>
    <sheetView tabSelected="1" zoomScale="90" zoomScaleNormal="90" workbookViewId="0">
      <selection activeCell="A5" sqref="A5"/>
    </sheetView>
  </sheetViews>
  <sheetFormatPr defaultColWidth="9.140625" defaultRowHeight="15.75"/>
  <cols>
    <col min="1" max="1" width="6.140625" style="2" customWidth="1"/>
    <col min="2" max="2" width="33.42578125" style="1" customWidth="1"/>
    <col min="3" max="3" width="17.28515625" style="3" customWidth="1"/>
    <col min="4" max="4" width="26.28515625" style="1" customWidth="1"/>
    <col min="5" max="6" width="15" style="4" hidden="1" customWidth="1"/>
    <col min="7" max="9" width="11.5703125" style="5" customWidth="1"/>
    <col min="10" max="10" width="16.42578125" style="1" customWidth="1"/>
    <col min="11" max="11" width="10.42578125" style="1" customWidth="1"/>
    <col min="12" max="16384" width="9.140625" style="1"/>
  </cols>
  <sheetData>
    <row r="1" spans="1:11" ht="21.95" customHeight="1">
      <c r="A1" s="204" t="s">
        <v>0</v>
      </c>
      <c r="B1" s="204"/>
      <c r="C1" s="204"/>
      <c r="D1" s="204"/>
      <c r="E1" s="204"/>
      <c r="F1" s="204"/>
      <c r="G1" s="204"/>
      <c r="H1" s="204"/>
      <c r="I1" s="204"/>
      <c r="J1" s="204"/>
      <c r="K1" s="204"/>
    </row>
    <row r="2" spans="1:11" ht="21.95" customHeight="1">
      <c r="A2" s="197" t="s">
        <v>225</v>
      </c>
      <c r="B2" s="197"/>
      <c r="C2" s="197"/>
      <c r="D2" s="197"/>
      <c r="E2" s="197"/>
      <c r="F2" s="197"/>
      <c r="G2" s="197"/>
      <c r="H2" s="197"/>
      <c r="I2" s="197"/>
      <c r="J2" s="197"/>
      <c r="K2" s="197"/>
    </row>
    <row r="3" spans="1:11" ht="21.95" customHeight="1">
      <c r="A3" s="198" t="s">
        <v>1</v>
      </c>
      <c r="B3" s="198"/>
      <c r="C3" s="198"/>
      <c r="D3" s="198"/>
      <c r="E3" s="198"/>
      <c r="F3" s="198"/>
      <c r="G3" s="198"/>
      <c r="H3" s="198"/>
      <c r="I3" s="198"/>
      <c r="J3" s="198"/>
      <c r="K3" s="198"/>
    </row>
    <row r="4" spans="1:11" ht="21.95" customHeight="1">
      <c r="A4" s="199" t="str">
        <f>'Pl 35 - Bắc Sơn'!A4:K4</f>
        <v>(Kèm theo Quyết định số 2135/QĐ-UBND ngày 30 tháng 9 năm 2025 của Chủ tịch Ủy ban nhân dân tỉnh Lạng Sơn)</v>
      </c>
      <c r="B4" s="199"/>
      <c r="C4" s="199"/>
      <c r="D4" s="199"/>
      <c r="E4" s="199"/>
      <c r="F4" s="199"/>
      <c r="G4" s="199"/>
      <c r="H4" s="199"/>
      <c r="I4" s="199"/>
      <c r="J4" s="199"/>
      <c r="K4" s="199"/>
    </row>
    <row r="5" spans="1:11" ht="21.95" customHeight="1"/>
    <row r="6" spans="1:11" ht="67.5" customHeight="1">
      <c r="A6" s="260" t="s">
        <v>2</v>
      </c>
      <c r="B6" s="260" t="s">
        <v>3</v>
      </c>
      <c r="C6" s="260" t="s">
        <v>4</v>
      </c>
      <c r="D6" s="260" t="s">
        <v>5</v>
      </c>
      <c r="E6" s="260" t="s">
        <v>6</v>
      </c>
      <c r="F6" s="260" t="s">
        <v>7</v>
      </c>
      <c r="G6" s="264" t="s">
        <v>8</v>
      </c>
      <c r="H6" s="265"/>
      <c r="I6" s="266"/>
      <c r="J6" s="254" t="s">
        <v>9</v>
      </c>
      <c r="K6" s="262" t="s">
        <v>10</v>
      </c>
    </row>
    <row r="7" spans="1:11" ht="54" customHeight="1">
      <c r="A7" s="261"/>
      <c r="B7" s="261"/>
      <c r="C7" s="261"/>
      <c r="D7" s="261"/>
      <c r="E7" s="261"/>
      <c r="F7" s="261"/>
      <c r="G7" s="7" t="s">
        <v>11</v>
      </c>
      <c r="H7" s="7" t="s">
        <v>12</v>
      </c>
      <c r="I7" s="7" t="s">
        <v>13</v>
      </c>
      <c r="J7" s="254" t="s">
        <v>14</v>
      </c>
      <c r="K7" s="263"/>
    </row>
    <row r="8" spans="1:11" s="13" customFormat="1" ht="26.25" customHeight="1">
      <c r="A8" s="6"/>
      <c r="B8" s="10" t="s">
        <v>15</v>
      </c>
      <c r="C8" s="6">
        <f>COUNTA(C9:C28)</f>
        <v>5</v>
      </c>
      <c r="D8" s="10"/>
      <c r="E8" s="11"/>
      <c r="F8" s="11"/>
      <c r="G8" s="12">
        <f>SUM(G9:G28)</f>
        <v>16557.8</v>
      </c>
      <c r="H8" s="12">
        <f>SUM(H9:H28)</f>
        <v>1900.72</v>
      </c>
      <c r="I8" s="12">
        <f>SUM(I9:I28)</f>
        <v>2521.19</v>
      </c>
      <c r="J8" s="10"/>
      <c r="K8" s="10"/>
    </row>
    <row r="9" spans="1:11" s="19" customFormat="1" ht="116.25" customHeight="1">
      <c r="A9" s="6">
        <v>1</v>
      </c>
      <c r="B9" s="15" t="s">
        <v>16</v>
      </c>
      <c r="C9" s="16" t="s">
        <v>17</v>
      </c>
      <c r="D9" s="16" t="s">
        <v>18</v>
      </c>
      <c r="E9" s="16" t="s">
        <v>19</v>
      </c>
      <c r="F9" s="17" t="s">
        <v>20</v>
      </c>
      <c r="G9" s="18">
        <v>1697</v>
      </c>
      <c r="H9" s="18"/>
      <c r="I9" s="18"/>
      <c r="K9" s="20"/>
    </row>
    <row r="10" spans="1:11" s="19" customFormat="1" ht="23.45" customHeight="1">
      <c r="A10" s="6"/>
      <c r="B10" s="21" t="s">
        <v>21</v>
      </c>
      <c r="C10" s="22"/>
      <c r="D10" s="17"/>
      <c r="E10" s="17"/>
      <c r="F10" s="17"/>
      <c r="G10" s="18"/>
      <c r="H10" s="18">
        <v>345.5</v>
      </c>
      <c r="I10" s="18">
        <v>691</v>
      </c>
      <c r="J10" s="255" t="s">
        <v>22</v>
      </c>
      <c r="K10" s="20"/>
    </row>
    <row r="11" spans="1:11" s="19" customFormat="1" ht="23.45" customHeight="1">
      <c r="A11" s="6"/>
      <c r="B11" s="21" t="s">
        <v>23</v>
      </c>
      <c r="C11" s="22"/>
      <c r="D11" s="17"/>
      <c r="E11" s="17"/>
      <c r="F11" s="17"/>
      <c r="G11" s="18"/>
      <c r="H11" s="18">
        <v>28.9</v>
      </c>
      <c r="I11" s="18">
        <v>28.9</v>
      </c>
      <c r="J11" s="256"/>
      <c r="K11" s="20"/>
    </row>
    <row r="12" spans="1:11" s="19" customFormat="1" ht="23.45" customHeight="1">
      <c r="A12" s="6"/>
      <c r="B12" s="21" t="s">
        <v>56</v>
      </c>
      <c r="C12" s="22"/>
      <c r="D12" s="17"/>
      <c r="E12" s="17"/>
      <c r="F12" s="17"/>
      <c r="G12" s="18"/>
      <c r="H12" s="18">
        <v>15.2</v>
      </c>
      <c r="I12" s="18">
        <v>15.2</v>
      </c>
      <c r="J12" s="257"/>
      <c r="K12" s="20"/>
    </row>
    <row r="13" spans="1:11" s="19" customFormat="1" ht="51" customHeight="1">
      <c r="A13" s="6">
        <v>2</v>
      </c>
      <c r="B13" s="14" t="s">
        <v>24</v>
      </c>
      <c r="C13" s="17" t="s">
        <v>17</v>
      </c>
      <c r="D13" s="17" t="s">
        <v>25</v>
      </c>
      <c r="E13" s="17" t="s">
        <v>26</v>
      </c>
      <c r="F13" s="17" t="s">
        <v>20</v>
      </c>
      <c r="G13" s="190">
        <v>2241.8000000000002</v>
      </c>
      <c r="H13" s="12"/>
      <c r="I13" s="12"/>
      <c r="J13" s="22"/>
      <c r="K13" s="23"/>
    </row>
    <row r="14" spans="1:11" s="19" customFormat="1" ht="23.45" customHeight="1">
      <c r="A14" s="6"/>
      <c r="B14" s="24" t="s">
        <v>27</v>
      </c>
      <c r="C14" s="17"/>
      <c r="D14" s="17"/>
      <c r="E14" s="17"/>
      <c r="F14" s="17"/>
      <c r="G14" s="25"/>
      <c r="H14" s="26">
        <v>452.6</v>
      </c>
      <c r="I14" s="26">
        <v>452.6</v>
      </c>
      <c r="J14" s="258" t="s">
        <v>28</v>
      </c>
      <c r="K14" s="20"/>
    </row>
    <row r="15" spans="1:11" s="19" customFormat="1" ht="23.45" customHeight="1">
      <c r="A15" s="6"/>
      <c r="B15" s="24" t="s">
        <v>29</v>
      </c>
      <c r="C15" s="17"/>
      <c r="D15" s="17"/>
      <c r="E15" s="17"/>
      <c r="F15" s="17"/>
      <c r="G15" s="25"/>
      <c r="H15" s="26">
        <v>37.24</v>
      </c>
      <c r="I15" s="26">
        <v>37.24</v>
      </c>
      <c r="J15" s="259"/>
      <c r="K15" s="20"/>
    </row>
    <row r="16" spans="1:11" s="19" customFormat="1" ht="50.25" customHeight="1">
      <c r="A16" s="6">
        <v>2</v>
      </c>
      <c r="B16" s="15" t="s">
        <v>30</v>
      </c>
      <c r="C16" s="22"/>
      <c r="D16" s="20"/>
      <c r="E16" s="17"/>
      <c r="F16" s="17"/>
      <c r="G16" s="18"/>
      <c r="H16" s="18"/>
      <c r="I16" s="18"/>
      <c r="J16" s="20"/>
      <c r="K16" s="20"/>
    </row>
    <row r="17" spans="1:11" s="19" customFormat="1" ht="78.75">
      <c r="A17" s="27" t="s">
        <v>31</v>
      </c>
      <c r="B17" s="23" t="s">
        <v>32</v>
      </c>
      <c r="C17" s="17" t="s">
        <v>33</v>
      </c>
      <c r="D17" s="17" t="s">
        <v>34</v>
      </c>
      <c r="E17" s="17" t="s">
        <v>19</v>
      </c>
      <c r="F17" s="17" t="s">
        <v>20</v>
      </c>
      <c r="G17" s="18">
        <v>2541</v>
      </c>
      <c r="H17" s="18"/>
      <c r="I17" s="18"/>
      <c r="J17" s="20"/>
      <c r="K17" s="20"/>
    </row>
    <row r="18" spans="1:11" s="19" customFormat="1" ht="22.5" customHeight="1">
      <c r="A18" s="27"/>
      <c r="B18" s="24" t="s">
        <v>35</v>
      </c>
      <c r="C18" s="22"/>
      <c r="D18" s="17"/>
      <c r="E18" s="17"/>
      <c r="F18" s="17"/>
      <c r="G18" s="18"/>
      <c r="H18" s="25">
        <v>395</v>
      </c>
      <c r="I18" s="25">
        <v>410</v>
      </c>
      <c r="J18" s="255" t="s">
        <v>36</v>
      </c>
      <c r="K18" s="20"/>
    </row>
    <row r="19" spans="1:11" s="19" customFormat="1" ht="22.5" customHeight="1">
      <c r="A19" s="27"/>
      <c r="B19" s="24" t="s">
        <v>37</v>
      </c>
      <c r="C19" s="22"/>
      <c r="D19" s="20"/>
      <c r="E19" s="17"/>
      <c r="F19" s="17"/>
      <c r="G19" s="18"/>
      <c r="H19" s="25">
        <v>86.1</v>
      </c>
      <c r="I19" s="25">
        <v>86.1</v>
      </c>
      <c r="J19" s="256"/>
      <c r="K19" s="20"/>
    </row>
    <row r="20" spans="1:11" s="19" customFormat="1" ht="22.5" customHeight="1">
      <c r="A20" s="27"/>
      <c r="B20" s="24" t="s">
        <v>29</v>
      </c>
      <c r="C20" s="22"/>
      <c r="D20" s="20"/>
      <c r="E20" s="17"/>
      <c r="F20" s="17"/>
      <c r="G20" s="18"/>
      <c r="H20" s="25">
        <v>16</v>
      </c>
      <c r="I20" s="25">
        <v>16</v>
      </c>
      <c r="J20" s="257"/>
      <c r="K20" s="20"/>
    </row>
    <row r="21" spans="1:11" s="19" customFormat="1" ht="54" customHeight="1">
      <c r="A21" s="27" t="s">
        <v>38</v>
      </c>
      <c r="B21" s="23" t="s">
        <v>39</v>
      </c>
      <c r="C21" s="17" t="s">
        <v>40</v>
      </c>
      <c r="D21" s="17" t="s">
        <v>41</v>
      </c>
      <c r="E21" s="17" t="s">
        <v>19</v>
      </c>
      <c r="F21" s="17" t="s">
        <v>20</v>
      </c>
      <c r="G21" s="18">
        <v>251</v>
      </c>
      <c r="H21" s="18"/>
      <c r="I21" s="18"/>
      <c r="J21" s="20"/>
      <c r="K21" s="20"/>
    </row>
    <row r="22" spans="1:11" s="19" customFormat="1" ht="23.45" customHeight="1">
      <c r="A22" s="6"/>
      <c r="B22" s="23" t="s">
        <v>42</v>
      </c>
      <c r="C22" s="22"/>
      <c r="D22" s="20"/>
      <c r="E22" s="17"/>
      <c r="F22" s="17"/>
      <c r="G22" s="18"/>
      <c r="H22" s="25">
        <v>94.9</v>
      </c>
      <c r="I22" s="25">
        <v>94.9</v>
      </c>
      <c r="J22" s="20"/>
      <c r="K22" s="20"/>
    </row>
    <row r="23" spans="1:11" s="19" customFormat="1" ht="23.45" customHeight="1">
      <c r="A23" s="6"/>
      <c r="B23" s="23" t="s">
        <v>42</v>
      </c>
      <c r="C23" s="22"/>
      <c r="D23" s="20"/>
      <c r="E23" s="17"/>
      <c r="F23" s="17"/>
      <c r="G23" s="18"/>
      <c r="H23" s="25">
        <v>48.2</v>
      </c>
      <c r="I23" s="25">
        <v>48.2</v>
      </c>
      <c r="J23" s="20"/>
      <c r="K23" s="20"/>
    </row>
    <row r="24" spans="1:11" s="19" customFormat="1" ht="33" customHeight="1">
      <c r="A24" s="6">
        <v>3</v>
      </c>
      <c r="B24" s="15" t="s">
        <v>43</v>
      </c>
      <c r="C24" s="17" t="s">
        <v>44</v>
      </c>
      <c r="D24" s="17"/>
      <c r="E24" s="17"/>
      <c r="F24" s="17"/>
      <c r="G24" s="18"/>
      <c r="H24" s="18"/>
      <c r="I24" s="18"/>
      <c r="J24" s="20"/>
      <c r="K24" s="20"/>
    </row>
    <row r="25" spans="1:11" s="19" customFormat="1" ht="58.5" customHeight="1">
      <c r="A25" s="27" t="s">
        <v>45</v>
      </c>
      <c r="B25" s="24" t="s">
        <v>46</v>
      </c>
      <c r="C25" s="22"/>
      <c r="D25" s="17" t="s">
        <v>47</v>
      </c>
      <c r="E25" s="17" t="s">
        <v>19</v>
      </c>
      <c r="F25" s="17" t="s">
        <v>48</v>
      </c>
      <c r="G25" s="25">
        <v>5677</v>
      </c>
      <c r="H25" s="18"/>
      <c r="I25" s="18"/>
      <c r="J25" s="20"/>
      <c r="K25" s="20"/>
    </row>
    <row r="26" spans="1:11" s="19" customFormat="1" ht="58.5" customHeight="1">
      <c r="A26" s="27" t="s">
        <v>49</v>
      </c>
      <c r="B26" s="24" t="s">
        <v>50</v>
      </c>
      <c r="C26" s="22"/>
      <c r="D26" s="17" t="s">
        <v>51</v>
      </c>
      <c r="E26" s="17" t="s">
        <v>19</v>
      </c>
      <c r="F26" s="17" t="s">
        <v>48</v>
      </c>
      <c r="G26" s="25">
        <v>4150</v>
      </c>
      <c r="H26" s="18"/>
      <c r="I26" s="18"/>
      <c r="J26" s="20"/>
      <c r="K26" s="20"/>
    </row>
    <row r="27" spans="1:11" s="19" customFormat="1" ht="22.5" customHeight="1">
      <c r="A27" s="6"/>
      <c r="B27" s="24" t="s">
        <v>52</v>
      </c>
      <c r="C27" s="22"/>
      <c r="D27" s="17"/>
      <c r="E27" s="17"/>
      <c r="F27" s="17"/>
      <c r="G27" s="18"/>
      <c r="H27" s="25">
        <v>231</v>
      </c>
      <c r="I27" s="25">
        <v>340.9</v>
      </c>
      <c r="J27" s="258" t="s">
        <v>53</v>
      </c>
      <c r="K27" s="20"/>
    </row>
    <row r="28" spans="1:11" s="19" customFormat="1" ht="22.5" customHeight="1">
      <c r="A28" s="6"/>
      <c r="B28" s="24" t="s">
        <v>54</v>
      </c>
      <c r="C28" s="22"/>
      <c r="D28" s="17"/>
      <c r="E28" s="17"/>
      <c r="F28" s="17"/>
      <c r="G28" s="18"/>
      <c r="H28" s="25">
        <v>150.08000000000001</v>
      </c>
      <c r="I28" s="25">
        <v>300.14999999999998</v>
      </c>
      <c r="J28" s="259"/>
      <c r="K28" s="20"/>
    </row>
  </sheetData>
  <mergeCells count="17">
    <mergeCell ref="A1:K1"/>
    <mergeCell ref="A2:K2"/>
    <mergeCell ref="A3:K3"/>
    <mergeCell ref="A4:K4"/>
    <mergeCell ref="A6:A7"/>
    <mergeCell ref="B6:B7"/>
    <mergeCell ref="C6:C7"/>
    <mergeCell ref="D6:D7"/>
    <mergeCell ref="E6:E7"/>
    <mergeCell ref="F6:F7"/>
    <mergeCell ref="K6:K7"/>
    <mergeCell ref="G6:I6"/>
    <mergeCell ref="J6:J7"/>
    <mergeCell ref="J10:J12"/>
    <mergeCell ref="J18:J20"/>
    <mergeCell ref="J27:J28"/>
    <mergeCell ref="J14:J15"/>
  </mergeCells>
  <pageMargins left="0.4" right="0.2" top="0.5" bottom="0.511811023622047" header="0.3" footer="0.2"/>
  <pageSetup paperSize="9" scale="64" fitToHeight="0" orientation="landscape" r:id="rId1"/>
  <headerFooter>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K29"/>
  <sheetViews>
    <sheetView zoomScale="85" zoomScaleNormal="85" zoomScaleSheetLayoutView="85" workbookViewId="0">
      <selection activeCell="G13" sqref="G13"/>
    </sheetView>
  </sheetViews>
  <sheetFormatPr defaultColWidth="8.85546875" defaultRowHeight="15.75"/>
  <cols>
    <col min="1" max="1" width="6.140625" style="155" customWidth="1"/>
    <col min="2" max="2" width="34.85546875" style="156" customWidth="1"/>
    <col min="3" max="3" width="16.85546875" style="155" customWidth="1"/>
    <col min="4" max="4" width="30" style="155" customWidth="1"/>
    <col min="5" max="6" width="15.5703125" style="157" hidden="1" customWidth="1"/>
    <col min="7" max="7" width="12.28515625" style="186" customWidth="1"/>
    <col min="8" max="9" width="12.28515625" style="158" customWidth="1"/>
    <col min="10" max="10" width="15.5703125" style="157" customWidth="1"/>
    <col min="11" max="11" width="8.85546875" style="155"/>
    <col min="12" max="16384" width="8.85546875" style="154"/>
  </cols>
  <sheetData>
    <row r="1" spans="1:11" s="153" customFormat="1" ht="23.45" customHeight="1">
      <c r="A1" s="197" t="s">
        <v>206</v>
      </c>
      <c r="B1" s="197"/>
      <c r="C1" s="197"/>
      <c r="D1" s="197"/>
      <c r="E1" s="197"/>
      <c r="F1" s="197"/>
      <c r="G1" s="197"/>
      <c r="H1" s="197"/>
      <c r="I1" s="197"/>
      <c r="J1" s="197"/>
      <c r="K1" s="197"/>
    </row>
    <row r="2" spans="1:11" ht="23.45" customHeight="1">
      <c r="A2" s="197" t="s">
        <v>225</v>
      </c>
      <c r="B2" s="197"/>
      <c r="C2" s="197"/>
      <c r="D2" s="197"/>
      <c r="E2" s="197"/>
      <c r="F2" s="197"/>
      <c r="G2" s="197"/>
      <c r="H2" s="197"/>
      <c r="I2" s="197"/>
      <c r="J2" s="197"/>
      <c r="K2" s="197"/>
    </row>
    <row r="3" spans="1:11" ht="23.45" customHeight="1">
      <c r="A3" s="198" t="s">
        <v>207</v>
      </c>
      <c r="B3" s="198"/>
      <c r="C3" s="198"/>
      <c r="D3" s="198"/>
      <c r="E3" s="198"/>
      <c r="F3" s="198"/>
      <c r="G3" s="198"/>
      <c r="H3" s="198"/>
      <c r="I3" s="198"/>
      <c r="J3" s="198"/>
      <c r="K3" s="198"/>
    </row>
    <row r="4" spans="1:11" ht="23.45" customHeight="1">
      <c r="A4" s="245" t="str">
        <f>'Pl 35 - Bắc Sơn'!A4:K4</f>
        <v>(Kèm theo Quyết định số 2135/QĐ-UBND ngày 30 tháng 9 năm 2025 của Chủ tịch Ủy ban nhân dân tỉnh Lạng Sơn)</v>
      </c>
      <c r="B4" s="245"/>
      <c r="C4" s="245"/>
      <c r="D4" s="245"/>
      <c r="E4" s="245"/>
      <c r="F4" s="245"/>
      <c r="G4" s="245"/>
      <c r="H4" s="245"/>
      <c r="I4" s="245"/>
      <c r="J4" s="245"/>
      <c r="K4" s="245"/>
    </row>
    <row r="5" spans="1:11" ht="21" customHeight="1"/>
    <row r="6" spans="1:11" ht="15" customHeight="1">
      <c r="A6" s="260" t="s">
        <v>2</v>
      </c>
      <c r="B6" s="260" t="s">
        <v>3</v>
      </c>
      <c r="C6" s="260" t="s">
        <v>4</v>
      </c>
      <c r="D6" s="260" t="s">
        <v>5</v>
      </c>
      <c r="E6" s="260" t="s">
        <v>6</v>
      </c>
      <c r="F6" s="260" t="s">
        <v>7</v>
      </c>
      <c r="G6" s="264" t="s">
        <v>8</v>
      </c>
      <c r="H6" s="265"/>
      <c r="I6" s="266"/>
      <c r="J6" s="254" t="s">
        <v>9</v>
      </c>
      <c r="K6" s="6" t="s">
        <v>10</v>
      </c>
    </row>
    <row r="7" spans="1:11" ht="47.25">
      <c r="A7" s="261"/>
      <c r="B7" s="261"/>
      <c r="C7" s="261"/>
      <c r="D7" s="261"/>
      <c r="E7" s="261"/>
      <c r="F7" s="261"/>
      <c r="G7" s="93" t="s">
        <v>11</v>
      </c>
      <c r="H7" s="7" t="s">
        <v>12</v>
      </c>
      <c r="I7" s="7" t="s">
        <v>13</v>
      </c>
      <c r="J7" s="254" t="s">
        <v>14</v>
      </c>
      <c r="K7" s="6"/>
    </row>
    <row r="8" spans="1:11" s="159" customFormat="1" ht="31.5" customHeight="1">
      <c r="A8" s="8"/>
      <c r="B8" s="160" t="s">
        <v>15</v>
      </c>
      <c r="C8" s="6">
        <f>COUNTA(C9:C200)</f>
        <v>7</v>
      </c>
      <c r="D8" s="8"/>
      <c r="E8" s="8"/>
      <c r="F8" s="8"/>
      <c r="G8" s="187">
        <f>SUM(G9:G200)</f>
        <v>16641</v>
      </c>
      <c r="H8" s="161">
        <f>SUM(H9:H200)</f>
        <v>2819.7599999999993</v>
      </c>
      <c r="I8" s="161">
        <f>SUM(I9:I200)</f>
        <v>3987.8499999999995</v>
      </c>
      <c r="J8" s="9"/>
      <c r="K8" s="8"/>
    </row>
    <row r="9" spans="1:11" s="163" customFormat="1" ht="49.5" customHeight="1">
      <c r="A9" s="6">
        <v>1</v>
      </c>
      <c r="B9" s="15" t="s">
        <v>208</v>
      </c>
      <c r="C9" s="16" t="s">
        <v>209</v>
      </c>
      <c r="D9" s="16" t="s">
        <v>210</v>
      </c>
      <c r="E9" s="16" t="s">
        <v>19</v>
      </c>
      <c r="F9" s="17" t="s">
        <v>20</v>
      </c>
      <c r="G9" s="188">
        <v>2581</v>
      </c>
      <c r="H9" s="12"/>
      <c r="I9" s="12"/>
      <c r="J9" s="11"/>
      <c r="K9" s="6"/>
    </row>
    <row r="10" spans="1:11" s="165" customFormat="1" ht="24.75" customHeight="1">
      <c r="A10" s="17"/>
      <c r="B10" s="24" t="s">
        <v>211</v>
      </c>
      <c r="C10" s="16"/>
      <c r="D10" s="16"/>
      <c r="E10" s="16"/>
      <c r="F10" s="17"/>
      <c r="G10" s="188"/>
      <c r="H10" s="164">
        <v>190</v>
      </c>
      <c r="I10" s="164">
        <v>380</v>
      </c>
      <c r="J10" s="267" t="s">
        <v>212</v>
      </c>
      <c r="K10" s="22"/>
    </row>
    <row r="11" spans="1:11" s="165" customFormat="1" ht="24.75" customHeight="1">
      <c r="A11" s="17"/>
      <c r="B11" s="24" t="s">
        <v>213</v>
      </c>
      <c r="C11" s="16"/>
      <c r="D11" s="16"/>
      <c r="E11" s="16"/>
      <c r="F11" s="17"/>
      <c r="G11" s="188"/>
      <c r="H11" s="164">
        <v>160</v>
      </c>
      <c r="I11" s="164">
        <v>315</v>
      </c>
      <c r="J11" s="269"/>
      <c r="K11" s="22"/>
    </row>
    <row r="12" spans="1:11" s="165" customFormat="1" ht="24.75" customHeight="1">
      <c r="A12" s="17"/>
      <c r="B12" s="24" t="s">
        <v>29</v>
      </c>
      <c r="C12" s="16"/>
      <c r="D12" s="16"/>
      <c r="E12" s="16"/>
      <c r="F12" s="17"/>
      <c r="G12" s="188"/>
      <c r="H12" s="164">
        <v>17</v>
      </c>
      <c r="I12" s="164">
        <v>17</v>
      </c>
      <c r="J12" s="268"/>
      <c r="K12" s="22"/>
    </row>
    <row r="13" spans="1:11" s="165" customFormat="1" ht="103.5" customHeight="1">
      <c r="A13" s="6">
        <v>2</v>
      </c>
      <c r="B13" s="15" t="s">
        <v>214</v>
      </c>
      <c r="C13" s="16" t="s">
        <v>215</v>
      </c>
      <c r="D13" s="16" t="s">
        <v>216</v>
      </c>
      <c r="E13" s="16" t="s">
        <v>19</v>
      </c>
      <c r="F13" s="17" t="s">
        <v>20</v>
      </c>
      <c r="G13" s="188">
        <v>1054</v>
      </c>
      <c r="H13" s="18"/>
      <c r="I13" s="18"/>
      <c r="J13" s="166"/>
      <c r="K13" s="22"/>
    </row>
    <row r="14" spans="1:11" s="165" customFormat="1" ht="24.75" customHeight="1">
      <c r="A14" s="22" t="s">
        <v>126</v>
      </c>
      <c r="B14" s="24" t="s">
        <v>211</v>
      </c>
      <c r="C14" s="16"/>
      <c r="D14" s="16"/>
      <c r="E14" s="16"/>
      <c r="F14" s="17"/>
      <c r="G14" s="188"/>
      <c r="H14" s="28">
        <v>323</v>
      </c>
      <c r="I14" s="18">
        <v>675</v>
      </c>
      <c r="J14" s="166"/>
      <c r="K14" s="22"/>
    </row>
    <row r="15" spans="1:11" s="165" customFormat="1" ht="131.44999999999999" customHeight="1">
      <c r="A15" s="6">
        <v>3</v>
      </c>
      <c r="B15" s="15" t="s">
        <v>217</v>
      </c>
      <c r="C15" s="16" t="s">
        <v>215</v>
      </c>
      <c r="D15" s="16" t="s">
        <v>218</v>
      </c>
      <c r="E15" s="16" t="s">
        <v>19</v>
      </c>
      <c r="F15" s="17" t="s">
        <v>20</v>
      </c>
      <c r="G15" s="188">
        <v>406</v>
      </c>
      <c r="H15" s="18"/>
      <c r="I15" s="18"/>
      <c r="J15" s="166"/>
      <c r="K15" s="22"/>
    </row>
    <row r="16" spans="1:11" s="165" customFormat="1" ht="25.7" customHeight="1">
      <c r="A16" s="22" t="s">
        <v>126</v>
      </c>
      <c r="B16" s="24" t="s">
        <v>219</v>
      </c>
      <c r="C16" s="16"/>
      <c r="D16" s="22"/>
      <c r="E16" s="17"/>
      <c r="F16" s="17"/>
      <c r="G16" s="189"/>
      <c r="H16" s="164">
        <v>146.88</v>
      </c>
      <c r="I16" s="164">
        <v>231.37</v>
      </c>
      <c r="J16" s="267" t="s">
        <v>127</v>
      </c>
      <c r="K16" s="22"/>
    </row>
    <row r="17" spans="1:11" s="165" customFormat="1" ht="25.7" customHeight="1">
      <c r="A17" s="22"/>
      <c r="B17" s="24" t="s">
        <v>29</v>
      </c>
      <c r="C17" s="16"/>
      <c r="D17" s="22"/>
      <c r="E17" s="17"/>
      <c r="F17" s="17"/>
      <c r="G17" s="189"/>
      <c r="H17" s="164">
        <v>14</v>
      </c>
      <c r="I17" s="164">
        <v>14</v>
      </c>
      <c r="J17" s="268"/>
      <c r="K17" s="22"/>
    </row>
    <row r="18" spans="1:11" s="162" customFormat="1" ht="57.95" customHeight="1">
      <c r="A18" s="6">
        <v>4</v>
      </c>
      <c r="B18" s="15" t="s">
        <v>220</v>
      </c>
      <c r="C18" s="17" t="s">
        <v>221</v>
      </c>
      <c r="D18" s="17" t="s">
        <v>222</v>
      </c>
      <c r="E18" s="16" t="s">
        <v>19</v>
      </c>
      <c r="F18" s="17" t="s">
        <v>48</v>
      </c>
      <c r="G18" s="189">
        <v>1941</v>
      </c>
      <c r="H18" s="18"/>
      <c r="I18" s="18"/>
      <c r="J18" s="166"/>
      <c r="K18" s="6"/>
    </row>
    <row r="19" spans="1:11" s="162" customFormat="1" ht="34.5" customHeight="1">
      <c r="A19" s="22"/>
      <c r="B19" s="24" t="s">
        <v>223</v>
      </c>
      <c r="C19" s="17"/>
      <c r="D19" s="17"/>
      <c r="E19" s="17"/>
      <c r="F19" s="17"/>
      <c r="G19" s="189"/>
      <c r="H19" s="164">
        <v>205</v>
      </c>
      <c r="I19" s="164">
        <v>410</v>
      </c>
      <c r="J19" s="267" t="s">
        <v>127</v>
      </c>
      <c r="K19" s="6"/>
    </row>
    <row r="20" spans="1:11" s="162" customFormat="1" ht="34.5" customHeight="1">
      <c r="A20" s="22"/>
      <c r="B20" s="24" t="s">
        <v>224</v>
      </c>
      <c r="C20" s="17"/>
      <c r="D20" s="17"/>
      <c r="E20" s="17"/>
      <c r="F20" s="17"/>
      <c r="G20" s="189"/>
      <c r="H20" s="164">
        <v>146.1</v>
      </c>
      <c r="I20" s="164">
        <v>327.7</v>
      </c>
      <c r="J20" s="268"/>
      <c r="K20" s="6"/>
    </row>
    <row r="21" spans="1:11" ht="47.25">
      <c r="A21" s="183">
        <v>5</v>
      </c>
      <c r="B21" s="15" t="s">
        <v>243</v>
      </c>
      <c r="C21" s="17" t="s">
        <v>244</v>
      </c>
      <c r="D21" s="17" t="s">
        <v>233</v>
      </c>
      <c r="G21" s="189">
        <v>8120</v>
      </c>
      <c r="H21" s="18"/>
      <c r="I21" s="18"/>
      <c r="J21" s="6"/>
      <c r="K21" s="6"/>
    </row>
    <row r="22" spans="1:11" ht="18.75">
      <c r="A22" s="184"/>
      <c r="B22" s="24" t="s">
        <v>142</v>
      </c>
      <c r="C22" s="17"/>
      <c r="D22" s="185"/>
      <c r="G22" s="189"/>
      <c r="H22" s="18">
        <v>452.6</v>
      </c>
      <c r="I22" s="18">
        <v>452.6</v>
      </c>
      <c r="J22" s="6"/>
      <c r="K22" s="6"/>
    </row>
    <row r="23" spans="1:11" ht="18.75">
      <c r="A23" s="184"/>
      <c r="B23" s="24" t="s">
        <v>29</v>
      </c>
      <c r="C23" s="17"/>
      <c r="D23" s="185"/>
      <c r="G23" s="189"/>
      <c r="H23" s="18">
        <v>37.24</v>
      </c>
      <c r="I23" s="18">
        <v>37.24</v>
      </c>
      <c r="J23" s="6"/>
      <c r="K23" s="6"/>
    </row>
    <row r="24" spans="1:11" ht="31.5">
      <c r="A24" s="183">
        <v>6</v>
      </c>
      <c r="B24" s="15" t="s">
        <v>245</v>
      </c>
      <c r="C24" s="17" t="s">
        <v>246</v>
      </c>
      <c r="D24" s="17" t="s">
        <v>233</v>
      </c>
      <c r="G24" s="189">
        <v>1000</v>
      </c>
      <c r="H24" s="18"/>
      <c r="I24" s="18"/>
      <c r="J24" s="6"/>
      <c r="K24" s="6"/>
    </row>
    <row r="25" spans="1:11" ht="18.75">
      <c r="A25" s="184"/>
      <c r="B25" s="24" t="s">
        <v>231</v>
      </c>
      <c r="C25" s="17"/>
      <c r="D25" s="185"/>
      <c r="G25" s="189"/>
      <c r="H25" s="18">
        <v>558</v>
      </c>
      <c r="I25" s="18">
        <v>558</v>
      </c>
      <c r="J25" s="6"/>
      <c r="K25" s="6"/>
    </row>
    <row r="26" spans="1:11" ht="18.75">
      <c r="A26" s="184"/>
      <c r="B26" s="24" t="s">
        <v>29</v>
      </c>
      <c r="C26" s="17"/>
      <c r="D26" s="185"/>
      <c r="G26" s="189"/>
      <c r="H26" s="18">
        <v>19.5</v>
      </c>
      <c r="I26" s="18">
        <v>19.5</v>
      </c>
      <c r="J26" s="6"/>
      <c r="K26" s="6"/>
    </row>
    <row r="27" spans="1:11" ht="31.5">
      <c r="A27" s="183">
        <v>7</v>
      </c>
      <c r="B27" s="15" t="s">
        <v>247</v>
      </c>
      <c r="C27" s="17" t="s">
        <v>215</v>
      </c>
      <c r="D27" s="17" t="s">
        <v>233</v>
      </c>
      <c r="G27" s="189">
        <v>1539</v>
      </c>
      <c r="H27" s="18"/>
      <c r="I27" s="18"/>
      <c r="J27" s="6"/>
      <c r="K27" s="6"/>
    </row>
    <row r="28" spans="1:11" ht="18.75">
      <c r="A28" s="184"/>
      <c r="B28" s="24" t="s">
        <v>142</v>
      </c>
      <c r="C28" s="17"/>
      <c r="D28" s="185"/>
      <c r="G28" s="189"/>
      <c r="H28" s="18">
        <v>513.20000000000005</v>
      </c>
      <c r="I28" s="18">
        <v>513.20000000000005</v>
      </c>
      <c r="J28" s="6"/>
      <c r="K28" s="6"/>
    </row>
    <row r="29" spans="1:11" ht="18.75">
      <c r="A29" s="184"/>
      <c r="B29" s="24" t="s">
        <v>29</v>
      </c>
      <c r="C29" s="17"/>
      <c r="D29" s="185"/>
      <c r="G29" s="189"/>
      <c r="H29" s="18">
        <v>37.24</v>
      </c>
      <c r="I29" s="18">
        <v>37.24</v>
      </c>
      <c r="J29" s="6"/>
      <c r="K29" s="6"/>
    </row>
  </sheetData>
  <mergeCells count="15">
    <mergeCell ref="J19:J20"/>
    <mergeCell ref="J16:J17"/>
    <mergeCell ref="A1:K1"/>
    <mergeCell ref="A2:K2"/>
    <mergeCell ref="A3:K3"/>
    <mergeCell ref="A4:K4"/>
    <mergeCell ref="A6:A7"/>
    <mergeCell ref="B6:B7"/>
    <mergeCell ref="C6:C7"/>
    <mergeCell ref="D6:D7"/>
    <mergeCell ref="E6:E7"/>
    <mergeCell ref="F6:F7"/>
    <mergeCell ref="G6:I6"/>
    <mergeCell ref="J6:J7"/>
    <mergeCell ref="J10:J12"/>
  </mergeCells>
  <pageMargins left="0.5" right="0.3" top="0.5" bottom="0.5" header="0.3" footer="0.3"/>
  <pageSetup paperSize="9" scale="61"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Pl 35 - Bắc Sơn</vt:lpstr>
      <vt:lpstr>Pl 36 - Vũ Lăng</vt:lpstr>
      <vt:lpstr>PL 37 - Hưng Vũ</vt:lpstr>
      <vt:lpstr>PL 38 - Nhất Hòa</vt:lpstr>
      <vt:lpstr>PL 39 - Tân Tri</vt:lpstr>
      <vt:lpstr>PL 40 - Vũ Lễ</vt:lpstr>
      <vt:lpstr>'Pl 35 - Bắc Sơn'!Print_Area</vt:lpstr>
      <vt:lpstr>'Pl 36 - Vũ Lăng'!Print_Area</vt:lpstr>
      <vt:lpstr>'PL 39 - Tân Tri'!Print_Area</vt:lpstr>
      <vt:lpstr>'Pl 35 - Bắc Sơn'!Print_Titles</vt:lpstr>
      <vt:lpstr>'Pl 36 - Vũ Lăng'!Print_Titles</vt:lpstr>
      <vt:lpstr>'PL 38 - Nhất Hòa'!Print_Titles</vt:lpstr>
      <vt:lpstr>'PL 39 - Tân Tri'!Print_Titles</vt:lpstr>
      <vt:lpstr>'PL 40 - Vũ Lễ'!Print_Titles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vpubnd ls3</cp:lastModifiedBy>
  <cp:lastPrinted>2025-09-24T07:11:53Z</cp:lastPrinted>
  <dcterms:created xsi:type="dcterms:W3CDTF">2025-09-15T02:17:40Z</dcterms:created>
  <dcterms:modified xsi:type="dcterms:W3CDTF">2025-09-30T03:23:33Z</dcterms:modified>
</cp:coreProperties>
</file>